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3040" windowHeight="9060" firstSheet="4" activeTab="11"/>
  </bookViews>
  <sheets>
    <sheet name="2022-6-22" sheetId="1" r:id="rId1"/>
    <sheet name="2022-9-17" sheetId="2" r:id="rId2"/>
    <sheet name="2022-11-2" sheetId="3" r:id="rId3"/>
    <sheet name="2023-3-15" sheetId="4" r:id="rId4"/>
    <sheet name="2023-4-26" sheetId="5" r:id="rId5"/>
    <sheet name="2023-7-6" sheetId="6" r:id="rId6"/>
    <sheet name="2023-8-15" sheetId="7" r:id="rId7"/>
    <sheet name="2024-3-23" sheetId="8" r:id="rId8"/>
    <sheet name="2024-6-26" sheetId="9" r:id="rId9"/>
    <sheet name="2024-8-6" sheetId="10" r:id="rId10"/>
    <sheet name="2024-10-16" sheetId="11" r:id="rId11"/>
    <sheet name="2025-2-21" sheetId="12" r:id="rId1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<sst xmlns="http://schemas.openxmlformats.org/spreadsheetml/2006/main" count="281" uniqueCount="150">
  <si>
    <t>NAMA CUSTOMER:LANBO                        Tanggal:2022-6-22</t>
  </si>
  <si>
    <t>NO.</t>
  </si>
  <si>
    <t>Tanggal</t>
  </si>
  <si>
    <t>NO.SJ</t>
  </si>
  <si>
    <t>NO.FAKTUR</t>
  </si>
  <si>
    <t>Ninai Faktur</t>
  </si>
  <si>
    <t>Keterangan</t>
  </si>
  <si>
    <t>059/02/2022</t>
  </si>
  <si>
    <t>0037/PI/II/2022</t>
  </si>
  <si>
    <t>ok</t>
  </si>
  <si>
    <t>088/02/2022</t>
  </si>
  <si>
    <t>0172/PI/II/2022</t>
  </si>
  <si>
    <t>100/03/2022</t>
  </si>
  <si>
    <t>0081/PI/III/2022</t>
  </si>
  <si>
    <t>实际付款</t>
  </si>
  <si>
    <t>3月退货</t>
  </si>
  <si>
    <t>0082/PI/III/2022</t>
  </si>
  <si>
    <t>130/03/2022</t>
  </si>
  <si>
    <t>0193/PI/III/2022</t>
  </si>
  <si>
    <t>0194/PI/III/2022</t>
  </si>
  <si>
    <t>141/03/2022</t>
  </si>
  <si>
    <t>0243/PI/III/2022</t>
  </si>
  <si>
    <t>197/05/2022</t>
  </si>
  <si>
    <t>0249/PI/V/2022</t>
  </si>
  <si>
    <t>210/05/2022</t>
  </si>
  <si>
    <t>0250/PI/V/2022</t>
  </si>
  <si>
    <t>0251/PI/V/2022</t>
  </si>
  <si>
    <t>234/06/2022</t>
  </si>
  <si>
    <t>0064/PI/VI/2022</t>
  </si>
  <si>
    <t>0063/PI/VI/2022</t>
  </si>
  <si>
    <t>237/06/2022</t>
  </si>
  <si>
    <t>0062/PI/VI/2022</t>
  </si>
  <si>
    <t>253/06/2022</t>
  </si>
  <si>
    <t>0182/PI/VI/2022</t>
  </si>
  <si>
    <t>0183/PI/VI/2022</t>
  </si>
  <si>
    <t>TOTAL</t>
  </si>
  <si>
    <t>Prepared</t>
  </si>
  <si>
    <t>TTD/CAP CUSTOMER</t>
  </si>
  <si>
    <t>PT PANCARAN INDONESIA</t>
  </si>
  <si>
    <t>TANDA TERIMA</t>
  </si>
  <si>
    <t>NAMA CUSTOMER:LANBO                        Tanggal:2022-9-17</t>
  </si>
  <si>
    <t>268/06/2022</t>
  </si>
  <si>
    <t>0192/PI/VI/2022</t>
  </si>
  <si>
    <t>332/08/2022</t>
  </si>
  <si>
    <t>0026/PI/VIII/2022</t>
  </si>
  <si>
    <t>0025/PI/VIII/2022</t>
  </si>
  <si>
    <t>0024/PI/VIII/2022</t>
  </si>
  <si>
    <t>386/09/2022</t>
  </si>
  <si>
    <t>0041/PI/IX/2022</t>
  </si>
  <si>
    <t>387/09/2022</t>
  </si>
  <si>
    <t>PREPARED</t>
  </si>
  <si>
    <t>NAMA CUSTOMER:LANBO                        Tanggal:2022-11-02</t>
  </si>
  <si>
    <t>426/09/2022</t>
  </si>
  <si>
    <t>0253/PI/IX/2022</t>
  </si>
  <si>
    <t>433/10/2022</t>
  </si>
  <si>
    <t>0098/PI/X/2022</t>
  </si>
  <si>
    <t>437/10/2022</t>
  </si>
  <si>
    <t>0100/PI/X/2022</t>
  </si>
  <si>
    <t>443/10/2022</t>
  </si>
  <si>
    <t>0101/PI/X/2022</t>
  </si>
  <si>
    <t>474/10/2022</t>
  </si>
  <si>
    <t>0221/PI/X/2022</t>
  </si>
  <si>
    <t>NAMA CUSTOMER:LANBO                        Tanggal:2023-03-15</t>
  </si>
  <si>
    <t>492/11/2022</t>
  </si>
  <si>
    <t>0098/PI/XI/2022</t>
  </si>
  <si>
    <t>529-12-2022</t>
  </si>
  <si>
    <t>0050/PI/XII/2022</t>
  </si>
  <si>
    <t>538-12-2022</t>
  </si>
  <si>
    <t>0096/PI/XII/2022</t>
  </si>
  <si>
    <t>004-01-2023</t>
  </si>
  <si>
    <t>0074/PI/I/2023</t>
  </si>
  <si>
    <t>024-01-2023</t>
  </si>
  <si>
    <t>0173/PI/I/2023</t>
  </si>
  <si>
    <t>041-02-2023</t>
  </si>
  <si>
    <t>0041/PI/II/2023</t>
  </si>
  <si>
    <t>064-02-2023</t>
  </si>
  <si>
    <t>0157/PI/II/2023</t>
  </si>
  <si>
    <t>NAMA CUSTOMER:LANBO                        Tanggal:2023-4-26</t>
  </si>
  <si>
    <t>105-03-2023</t>
  </si>
  <si>
    <t>0205/PI/III/2023</t>
  </si>
  <si>
    <t>119-04-2023</t>
  </si>
  <si>
    <t>0011/PI/IV/2023</t>
  </si>
  <si>
    <t>NAMA CUSTOMER:LANBO                        Tanggal:2023-7-6</t>
  </si>
  <si>
    <t>152-05-2023</t>
  </si>
  <si>
    <t>0230/PI/V/2023</t>
  </si>
  <si>
    <t>178-05-2023</t>
  </si>
  <si>
    <t>0231/PI/V/2023</t>
  </si>
  <si>
    <t>189-05-2023</t>
  </si>
  <si>
    <t>0260/PI/V/2023</t>
  </si>
  <si>
    <t>209-06-2023</t>
  </si>
  <si>
    <t>0276/PI/VI/2023</t>
  </si>
  <si>
    <t>242-06-2023</t>
  </si>
  <si>
    <t>0277/PI/VI/2023</t>
  </si>
  <si>
    <t>NAMA CUSTOMER:LANBO                        Tanggal:2023-8-15</t>
  </si>
  <si>
    <t>272-07-2023</t>
  </si>
  <si>
    <t>0120/PI/VII/2023</t>
  </si>
  <si>
    <t>329-08-2023</t>
  </si>
  <si>
    <t>0173/PI/VIII/2023</t>
  </si>
  <si>
    <t>NAMA CUSTOMER:LANBO                        Tanggal:2024-4-23</t>
  </si>
  <si>
    <t>396-10-2023</t>
  </si>
  <si>
    <t>0037/PI/X/2023</t>
  </si>
  <si>
    <t>LUNAS</t>
  </si>
  <si>
    <t>NAMA CUSTOMER:LANBO                        Tanggal:2024-6-25</t>
  </si>
  <si>
    <t>452-11-2023</t>
  </si>
  <si>
    <t>0256/PI/III/2023</t>
  </si>
  <si>
    <t>494-11-2023</t>
  </si>
  <si>
    <t>0221/PI/XI/2023</t>
  </si>
  <si>
    <t>513-12-2023</t>
  </si>
  <si>
    <t>0072/PI/XII/2023</t>
  </si>
  <si>
    <t>520-12-2023</t>
  </si>
  <si>
    <t>0104/PI/XII/2023</t>
  </si>
  <si>
    <t>013-01-2024</t>
  </si>
  <si>
    <t>0098/PI/II/2024</t>
  </si>
  <si>
    <t>037-01-2024</t>
  </si>
  <si>
    <t>0098/PI/I/2024</t>
  </si>
  <si>
    <t>058-01-2024</t>
  </si>
  <si>
    <t>0274/PI/I/2024</t>
  </si>
  <si>
    <t>070-02-2024</t>
  </si>
  <si>
    <t>0082/PI/II/2024</t>
  </si>
  <si>
    <t>089-02-2024</t>
  </si>
  <si>
    <t>0168/PI/II/2024</t>
  </si>
  <si>
    <t>NAMA CUSTOMER:LANBO                        Tanggal:2024-11-04</t>
  </si>
  <si>
    <t>付款</t>
  </si>
  <si>
    <t>退货</t>
  </si>
  <si>
    <t>257-05-2024</t>
  </si>
  <si>
    <t>0059/PI/V/2024</t>
  </si>
  <si>
    <t>296-05-2024</t>
  </si>
  <si>
    <t>0190/PI/V/2024</t>
  </si>
  <si>
    <t>0105/PI/VI/2024</t>
  </si>
  <si>
    <t>0269/PI/VI/2024</t>
  </si>
  <si>
    <t>0116/PI/VII/2024</t>
  </si>
  <si>
    <t>0254/PI/VIII/2024</t>
  </si>
  <si>
    <t>2024-12-27√</t>
  </si>
  <si>
    <t>0121/PI/X/2024</t>
  </si>
  <si>
    <t>0296/PI/X/2024</t>
  </si>
  <si>
    <t>0347/PI/X/2024</t>
  </si>
  <si>
    <t>NAMA CUSTOMER:LANBO                        Tanggal:2025-02-21</t>
  </si>
  <si>
    <t>0162/PI/XI/2024</t>
  </si>
  <si>
    <t>退货1</t>
  </si>
  <si>
    <t>0164/PI/XI/2024</t>
  </si>
  <si>
    <t>退货2</t>
  </si>
  <si>
    <t>0199/PI/XI/2024</t>
  </si>
  <si>
    <t>退货3</t>
  </si>
  <si>
    <t>0282/PI/XI/2024</t>
  </si>
  <si>
    <t>0295/PI/XI/2024</t>
  </si>
  <si>
    <t>0066/PI/XII/2024</t>
  </si>
  <si>
    <t>0175/PI/XII/2024</t>
  </si>
  <si>
    <t>0273/PI/XII/2024</t>
  </si>
  <si>
    <t>0341/PI/XI/2024</t>
  </si>
  <si>
    <t>0036/PI/II/2024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</si>
</sst>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176" formatCode="_ * #,##0.00_ ;_ * \-#,##0.00_ ;_ * &quot;-&quot;??_ ;_ @_ "/>
    <numFmt numFmtId="177" formatCode="_ &quot;￥&quot;* #,##0.00_ ;_ &quot;￥&quot;* \-#,##0.00_ ;_ &quot;￥&quot;* &quot;-&quot;??_ ;_ @_ "/>
    <numFmt numFmtId="178" formatCode="_ * #,##0_ ;_ * \-#,##0_ ;_ * &quot;-&quot;_ ;_ @_ "/>
    <numFmt numFmtId="179" formatCode="_ &quot;￥&quot;* #,##0_ ;_ &quot;￥&quot;* \-#,##0_ ;_ &quot;￥&quot;* &quot;-&quot;_ ;_ @_ "/>
    <numFmt numFmtId="180" formatCode="#,##0_ "/>
    <numFmt numFmtId="181" formatCode="[$-409]dd\-mmm\-yy;@"/>
  </numFmts>
  <fonts count="32">
    <font>
      <sz val="11"/>
      <color theme="1"/>
      <name val="宋体"/>
      <charset val="134"/>
      <scheme val="minor"/>
    </font>
    <font>
      <sz val="12"/>
      <color theme="1"/>
      <name val="Arial"/>
      <charset val="134"/>
    </font>
    <font>
      <b/>
      <sz val="11"/>
      <color theme="1"/>
      <name val="宋体"/>
      <charset val="134"/>
      <scheme val="minor"/>
    </font>
    <font>
      <sz val="11"/>
      <name val="宋体"/>
      <charset val="134"/>
      <scheme val="minor"/>
    </font>
    <font>
      <b/>
      <sz val="16"/>
      <color theme="1"/>
      <name val="Arial"/>
      <charset val="134"/>
    </font>
    <font>
      <sz val="16"/>
      <color theme="1"/>
      <name val="Arial"/>
      <charset val="134"/>
    </font>
    <font>
      <sz val="16"/>
      <name val="Arial"/>
      <charset val="134"/>
    </font>
    <font>
      <b/>
      <sz val="12"/>
      <color theme="1"/>
      <name val="Arial"/>
      <charset val="134"/>
    </font>
    <font>
      <sz val="12"/>
      <name val="Arial"/>
      <charset val="134"/>
    </font>
    <font>
      <b/>
      <sz val="11"/>
      <name val="宋体"/>
      <charset val="134"/>
      <scheme val="minor"/>
    </font>
    <font>
      <b/>
      <sz val="12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color rgb="FFFF0000"/>
      <name val="Arial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2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0">
    <border>
      <left/>
      <right/>
      <top/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/>
      <diagonal/>
    </border>
    <border>
      <left style="thick">
        <color auto="1"/>
      </left>
      <right style="thick">
        <color auto="1"/>
      </right>
      <top/>
      <bottom/>
      <diagonal/>
    </border>
    <border>
      <left style="thick">
        <color auto="1"/>
      </left>
      <right style="thick">
        <color auto="1"/>
      </right>
      <top/>
      <bottom style="thin">
        <color auto="1"/>
      </bottom>
      <diagonal/>
    </border>
    <border>
      <left style="thick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178" fontId="0" fillId="0" borderId="0" applyFont="0" applyFill="0" applyBorder="0" applyAlignment="0" applyProtection="0">
      <alignment vertical="center"/>
    </xf>
    <xf numFmtId="17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4" borderId="12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13" applyNumberFormat="0" applyFill="0" applyAlignment="0" applyProtection="0">
      <alignment vertical="center"/>
    </xf>
    <xf numFmtId="0" fontId="19" fillId="0" borderId="13" applyNumberFormat="0" applyFill="0" applyAlignment="0" applyProtection="0">
      <alignment vertical="center"/>
    </xf>
    <xf numFmtId="0" fontId="20" fillId="0" borderId="14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5" borderId="15" applyNumberFormat="0" applyAlignment="0" applyProtection="0">
      <alignment vertical="center"/>
    </xf>
    <xf numFmtId="0" fontId="22" fillId="6" borderId="16" applyNumberFormat="0" applyAlignment="0" applyProtection="0">
      <alignment vertical="center"/>
    </xf>
    <xf numFmtId="0" fontId="23" fillId="6" borderId="15" applyNumberFormat="0" applyAlignment="0" applyProtection="0">
      <alignment vertical="center"/>
    </xf>
    <xf numFmtId="0" fontId="24" fillId="7" borderId="17" applyNumberFormat="0" applyAlignment="0" applyProtection="0">
      <alignment vertical="center"/>
    </xf>
    <xf numFmtId="0" fontId="25" fillId="0" borderId="18" applyNumberFormat="0" applyFill="0" applyAlignment="0" applyProtection="0">
      <alignment vertical="center"/>
    </xf>
    <xf numFmtId="0" fontId="26" fillId="0" borderId="19" applyNumberFormat="0" applyFill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28" fillId="9" borderId="0" applyNumberFormat="0" applyBorder="0" applyAlignment="0" applyProtection="0">
      <alignment vertical="center"/>
    </xf>
    <xf numFmtId="0" fontId="29" fillId="10" borderId="0" applyNumberFormat="0" applyBorder="0" applyAlignment="0" applyProtection="0">
      <alignment vertical="center"/>
    </xf>
    <xf numFmtId="0" fontId="30" fillId="11" borderId="0" applyNumberFormat="0" applyBorder="0" applyAlignment="0" applyProtection="0">
      <alignment vertical="center"/>
    </xf>
    <xf numFmtId="0" fontId="31" fillId="12" borderId="0" applyNumberFormat="0" applyBorder="0" applyAlignment="0" applyProtection="0">
      <alignment vertical="center"/>
    </xf>
    <xf numFmtId="0" fontId="31" fillId="13" borderId="0" applyNumberFormat="0" applyBorder="0" applyAlignment="0" applyProtection="0">
      <alignment vertical="center"/>
    </xf>
    <xf numFmtId="0" fontId="30" fillId="14" borderId="0" applyNumberFormat="0" applyBorder="0" applyAlignment="0" applyProtection="0">
      <alignment vertical="center"/>
    </xf>
    <xf numFmtId="0" fontId="30" fillId="15" borderId="0" applyNumberFormat="0" applyBorder="0" applyAlignment="0" applyProtection="0">
      <alignment vertical="center"/>
    </xf>
    <xf numFmtId="0" fontId="31" fillId="16" borderId="0" applyNumberFormat="0" applyBorder="0" applyAlignment="0" applyProtection="0">
      <alignment vertical="center"/>
    </xf>
    <xf numFmtId="0" fontId="31" fillId="17" borderId="0" applyNumberFormat="0" applyBorder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30" fillId="19" borderId="0" applyNumberFormat="0" applyBorder="0" applyAlignment="0" applyProtection="0">
      <alignment vertical="center"/>
    </xf>
    <xf numFmtId="0" fontId="31" fillId="20" borderId="0" applyNumberFormat="0" applyBorder="0" applyAlignment="0" applyProtection="0">
      <alignment vertical="center"/>
    </xf>
    <xf numFmtId="0" fontId="31" fillId="21" borderId="0" applyNumberFormat="0" applyBorder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30" fillId="23" borderId="0" applyNumberFormat="0" applyBorder="0" applyAlignment="0" applyProtection="0">
      <alignment vertical="center"/>
    </xf>
    <xf numFmtId="0" fontId="31" fillId="24" borderId="0" applyNumberFormat="0" applyBorder="0" applyAlignment="0" applyProtection="0">
      <alignment vertical="center"/>
    </xf>
    <xf numFmtId="0" fontId="31" fillId="25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0" fontId="30" fillId="27" borderId="0" applyNumberFormat="0" applyBorder="0" applyAlignment="0" applyProtection="0">
      <alignment vertical="center"/>
    </xf>
    <xf numFmtId="0" fontId="31" fillId="28" borderId="0" applyNumberFormat="0" applyBorder="0" applyAlignment="0" applyProtection="0">
      <alignment vertical="center"/>
    </xf>
    <xf numFmtId="0" fontId="31" fillId="2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30" fillId="31" borderId="0" applyNumberFormat="0" applyBorder="0" applyAlignment="0" applyProtection="0">
      <alignment vertical="center"/>
    </xf>
    <xf numFmtId="0" fontId="31" fillId="32" borderId="0" applyNumberFormat="0" applyBorder="0" applyAlignment="0" applyProtection="0">
      <alignment vertical="center"/>
    </xf>
    <xf numFmtId="0" fontId="31" fillId="33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</cellStyleXfs>
  <cellXfs count="95">
    <xf numFmtId="0" fontId="0" fillId="0" borderId="0" xfId="0">
      <alignment vertical="center"/>
    </xf>
    <xf numFmtId="0" fontId="1" fillId="0" borderId="0" xfId="0" applyFont="1" applyAlignment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applyFont="1">
      <alignment vertical="center"/>
    </xf>
    <xf numFmtId="0" fontId="0" fillId="0" borderId="0" xfId="0" applyAlignment="1">
      <alignment horizontal="center" vertical="center"/>
    </xf>
    <xf numFmtId="0" fontId="3" fillId="0" borderId="0" xfId="0" applyFont="1">
      <alignment vertical="center"/>
    </xf>
    <xf numFmtId="180" fontId="0" fillId="0" borderId="0" xfId="0" applyNumberFormat="1" applyAlignment="1">
      <alignment horizontal="center" vertical="center"/>
    </xf>
    <xf numFmtId="180" fontId="0" fillId="0" borderId="0" xfId="0" applyNumberFormat="1">
      <alignment vertical="center"/>
    </xf>
    <xf numFmtId="0" fontId="4" fillId="0" borderId="0" xfId="0" applyFont="1" applyAlignment="1">
      <alignment horizontal="center" vertical="center"/>
    </xf>
    <xf numFmtId="181" fontId="5" fillId="0" borderId="0" xfId="0" applyNumberFormat="1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180" fontId="6" fillId="0" borderId="0" xfId="0" applyNumberFormat="1" applyFont="1" applyAlignment="1">
      <alignment horizontal="center" vertical="center"/>
    </xf>
    <xf numFmtId="180" fontId="5" fillId="0" borderId="0" xfId="0" applyNumberFormat="1" applyFont="1" applyAlignment="1">
      <alignment horizontal="center" vertical="center"/>
    </xf>
    <xf numFmtId="0" fontId="7" fillId="0" borderId="0" xfId="0" applyFont="1" applyAlignment="1">
      <alignment horizontal="left" vertical="center"/>
    </xf>
    <xf numFmtId="181" fontId="1" fillId="0" borderId="0" xfId="0" applyNumberFormat="1" applyFont="1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180" fontId="8" fillId="0" borderId="0" xfId="0" applyNumberFormat="1" applyFont="1" applyAlignment="1">
      <alignment horizontal="left" vertical="center"/>
    </xf>
    <xf numFmtId="180" fontId="1" fillId="0" borderId="0" xfId="0" applyNumberFormat="1" applyFont="1" applyAlignment="1">
      <alignment horizontal="center" vertical="center"/>
    </xf>
    <xf numFmtId="180" fontId="1" fillId="0" borderId="0" xfId="0" applyNumberFormat="1" applyFont="1" applyAlignment="1">
      <alignment vertical="center"/>
    </xf>
    <xf numFmtId="0" fontId="2" fillId="0" borderId="1" xfId="0" applyFont="1" applyBorder="1" applyAlignment="1">
      <alignment horizontal="center" vertical="center"/>
    </xf>
    <xf numFmtId="181" fontId="2" fillId="0" borderId="1" xfId="0" applyNumberFormat="1" applyFont="1" applyBorder="1" applyAlignment="1">
      <alignment horizontal="center" vertical="center"/>
    </xf>
    <xf numFmtId="180" fontId="9" fillId="0" borderId="1" xfId="0" applyNumberFormat="1" applyFont="1" applyBorder="1" applyAlignment="1">
      <alignment horizontal="center" vertical="center"/>
    </xf>
    <xf numFmtId="180" fontId="2" fillId="0" borderId="1" xfId="0" applyNumberFormat="1" applyFont="1" applyBorder="1" applyAlignment="1">
      <alignment horizontal="center" vertical="center"/>
    </xf>
    <xf numFmtId="180" fontId="2" fillId="0" borderId="0" xfId="0" applyNumberFormat="1" applyFont="1" applyAlignment="1">
      <alignment horizontal="center" vertical="center"/>
    </xf>
    <xf numFmtId="0" fontId="0" fillId="0" borderId="2" xfId="0" applyBorder="1" applyAlignment="1">
      <alignment horizontal="center" vertical="center"/>
    </xf>
    <xf numFmtId="181" fontId="0" fillId="0" borderId="2" xfId="0" applyNumberFormat="1" applyBorder="1" applyAlignment="1">
      <alignment horizontal="center" vertical="center"/>
    </xf>
    <xf numFmtId="180" fontId="3" fillId="0" borderId="3" xfId="0" applyNumberFormat="1" applyFont="1" applyBorder="1">
      <alignment vertical="center"/>
    </xf>
    <xf numFmtId="180" fontId="0" fillId="0" borderId="4" xfId="0" applyNumberFormat="1" applyBorder="1" applyAlignment="1">
      <alignment horizontal="center" vertical="center"/>
    </xf>
    <xf numFmtId="180" fontId="0" fillId="0" borderId="5" xfId="0" applyNumberFormat="1" applyBorder="1" applyAlignment="1">
      <alignment horizontal="center" vertical="center"/>
    </xf>
    <xf numFmtId="180" fontId="0" fillId="0" borderId="6" xfId="0" applyNumberFormat="1" applyBorder="1" applyAlignment="1">
      <alignment horizontal="center" vertical="center"/>
    </xf>
    <xf numFmtId="180" fontId="0" fillId="2" borderId="0" xfId="0" applyNumberFormat="1" applyFill="1">
      <alignment vertical="center"/>
    </xf>
    <xf numFmtId="180" fontId="0" fillId="0" borderId="2" xfId="0" applyNumberFormat="1" applyBorder="1" applyAlignment="1">
      <alignment horizontal="center" vertical="center"/>
    </xf>
    <xf numFmtId="0" fontId="0" fillId="0" borderId="2" xfId="0" applyBorder="1">
      <alignment vertical="center"/>
    </xf>
    <xf numFmtId="180" fontId="3" fillId="0" borderId="2" xfId="0" applyNumberFormat="1" applyFont="1" applyBorder="1">
      <alignment vertical="center"/>
    </xf>
    <xf numFmtId="180" fontId="2" fillId="0" borderId="0" xfId="0" applyNumberFormat="1" applyFont="1">
      <alignment vertical="center"/>
    </xf>
    <xf numFmtId="0" fontId="2" fillId="0" borderId="7" xfId="0" applyFont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7" xfId="0" applyBorder="1">
      <alignment vertical="center"/>
    </xf>
    <xf numFmtId="180" fontId="9" fillId="0" borderId="7" xfId="0" applyNumberFormat="1" applyFont="1" applyBorder="1">
      <alignment vertical="center"/>
    </xf>
    <xf numFmtId="180" fontId="0" fillId="0" borderId="7" xfId="0" applyNumberFormat="1" applyBorder="1" applyAlignment="1">
      <alignment horizontal="center" vertical="center"/>
    </xf>
    <xf numFmtId="181" fontId="10" fillId="0" borderId="0" xfId="0" applyNumberFormat="1" applyFont="1">
      <alignment vertical="center"/>
    </xf>
    <xf numFmtId="180" fontId="9" fillId="0" borderId="0" xfId="0" applyNumberFormat="1" applyFont="1">
      <alignment vertical="center"/>
    </xf>
    <xf numFmtId="181" fontId="0" fillId="0" borderId="0" xfId="0" applyNumberFormat="1">
      <alignment vertical="center"/>
    </xf>
    <xf numFmtId="180" fontId="3" fillId="0" borderId="0" xfId="0" applyNumberFormat="1" applyFont="1">
      <alignment vertical="center"/>
    </xf>
    <xf numFmtId="181" fontId="2" fillId="0" borderId="0" xfId="0" applyNumberFormat="1" applyFont="1">
      <alignment vertical="center"/>
    </xf>
    <xf numFmtId="180" fontId="1" fillId="0" borderId="0" xfId="0" applyNumberFormat="1" applyFont="1" applyAlignment="1">
      <alignment horizontal="left" vertical="center"/>
    </xf>
    <xf numFmtId="180" fontId="0" fillId="0" borderId="2" xfId="0" applyNumberFormat="1" applyBorder="1">
      <alignment vertical="center"/>
    </xf>
    <xf numFmtId="180" fontId="11" fillId="0" borderId="2" xfId="0" applyNumberFormat="1" applyFont="1" applyBorder="1">
      <alignment vertical="center"/>
    </xf>
    <xf numFmtId="180" fontId="12" fillId="0" borderId="2" xfId="0" applyNumberFormat="1" applyFont="1" applyBorder="1" applyAlignment="1">
      <alignment horizontal="center" vertical="center"/>
    </xf>
    <xf numFmtId="180" fontId="2" fillId="0" borderId="7" xfId="0" applyNumberFormat="1" applyFont="1" applyBorder="1">
      <alignment vertical="center"/>
    </xf>
    <xf numFmtId="180" fontId="2" fillId="2" borderId="0" xfId="0" applyNumberFormat="1" applyFont="1" applyFill="1" applyAlignment="1">
      <alignment horizontal="center" vertical="center"/>
    </xf>
    <xf numFmtId="0" fontId="0" fillId="3" borderId="2" xfId="0" applyFill="1" applyBorder="1" applyAlignment="1">
      <alignment horizontal="center" vertical="center"/>
    </xf>
    <xf numFmtId="181" fontId="0" fillId="3" borderId="2" xfId="0" applyNumberFormat="1" applyFill="1" applyBorder="1" applyAlignment="1">
      <alignment horizontal="center" vertical="center"/>
    </xf>
    <xf numFmtId="0" fontId="0" fillId="3" borderId="2" xfId="0" applyFill="1" applyBorder="1">
      <alignment vertical="center"/>
    </xf>
    <xf numFmtId="180" fontId="0" fillId="3" borderId="2" xfId="0" applyNumberFormat="1" applyFill="1" applyBorder="1">
      <alignment vertical="center"/>
    </xf>
    <xf numFmtId="0" fontId="1" fillId="0" borderId="0" xfId="0" applyFont="1">
      <alignment vertical="center"/>
    </xf>
    <xf numFmtId="0" fontId="7" fillId="0" borderId="0" xfId="0" applyFont="1" applyAlignment="1">
      <alignment horizontal="left"/>
    </xf>
    <xf numFmtId="181" fontId="1" fillId="0" borderId="0" xfId="0" applyNumberFormat="1" applyFont="1" applyAlignment="1">
      <alignment horizontal="left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left"/>
    </xf>
    <xf numFmtId="180" fontId="1" fillId="0" borderId="0" xfId="0" applyNumberFormat="1" applyFont="1" applyAlignment="1">
      <alignment horizontal="left"/>
    </xf>
    <xf numFmtId="180" fontId="0" fillId="0" borderId="7" xfId="0" applyNumberFormat="1" applyBorder="1">
      <alignment vertical="center"/>
    </xf>
    <xf numFmtId="180" fontId="1" fillId="0" borderId="0" xfId="0" applyNumberFormat="1" applyFont="1">
      <alignment vertical="center"/>
    </xf>
    <xf numFmtId="0" fontId="3" fillId="0" borderId="2" xfId="0" applyFont="1" applyBorder="1">
      <alignment vertical="center"/>
    </xf>
    <xf numFmtId="0" fontId="0" fillId="0" borderId="6" xfId="0" applyBorder="1" applyAlignment="1">
      <alignment vertical="center"/>
    </xf>
    <xf numFmtId="181" fontId="0" fillId="0" borderId="6" xfId="0" applyNumberFormat="1" applyBorder="1" applyAlignment="1">
      <alignment vertical="center"/>
    </xf>
    <xf numFmtId="0" fontId="0" fillId="0" borderId="4" xfId="0" applyBorder="1" applyAlignment="1">
      <alignment horizontal="center" vertical="center"/>
    </xf>
    <xf numFmtId="181" fontId="0" fillId="0" borderId="4" xfId="0" applyNumberForma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181" fontId="0" fillId="0" borderId="5" xfId="0" applyNumberForma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181" fontId="0" fillId="0" borderId="6" xfId="0" applyNumberFormat="1" applyBorder="1" applyAlignment="1">
      <alignment horizontal="center" vertical="center"/>
    </xf>
    <xf numFmtId="0" fontId="11" fillId="0" borderId="0" xfId="0" applyFont="1">
      <alignment vertical="center"/>
    </xf>
    <xf numFmtId="0" fontId="11" fillId="0" borderId="2" xfId="0" applyFont="1" applyBorder="1" applyAlignment="1">
      <alignment horizontal="center" vertical="center"/>
    </xf>
    <xf numFmtId="181" fontId="11" fillId="0" borderId="2" xfId="0" applyNumberFormat="1" applyFont="1" applyBorder="1" applyAlignment="1">
      <alignment horizontal="center" vertical="center"/>
    </xf>
    <xf numFmtId="0" fontId="11" fillId="0" borderId="2" xfId="0" applyFont="1" applyBorder="1">
      <alignment vertical="center"/>
    </xf>
    <xf numFmtId="180" fontId="11" fillId="0" borderId="3" xfId="0" applyNumberFormat="1" applyFont="1" applyBorder="1">
      <alignment vertical="center"/>
    </xf>
    <xf numFmtId="180" fontId="11" fillId="0" borderId="8" xfId="0" applyNumberFormat="1" applyFont="1" applyBorder="1" applyAlignment="1">
      <alignment horizontal="center" vertical="center"/>
    </xf>
    <xf numFmtId="180" fontId="11" fillId="0" borderId="8" xfId="0" applyNumberFormat="1" applyFont="1" applyBorder="1">
      <alignment vertical="center"/>
    </xf>
    <xf numFmtId="0" fontId="11" fillId="0" borderId="0" xfId="0" applyFont="1" applyAlignment="1">
      <alignment horizontal="center" vertical="center"/>
    </xf>
    <xf numFmtId="0" fontId="11" fillId="0" borderId="8" xfId="0" applyFont="1" applyBorder="1">
      <alignment vertical="center"/>
    </xf>
    <xf numFmtId="0" fontId="11" fillId="0" borderId="4" xfId="0" applyFont="1" applyBorder="1" applyAlignment="1">
      <alignment horizontal="center" vertical="center"/>
    </xf>
    <xf numFmtId="181" fontId="11" fillId="0" borderId="4" xfId="0" applyNumberFormat="1" applyFont="1" applyBorder="1" applyAlignment="1">
      <alignment horizontal="center" vertical="center"/>
    </xf>
    <xf numFmtId="0" fontId="11" fillId="0" borderId="6" xfId="0" applyFont="1" applyBorder="1" applyAlignment="1">
      <alignment horizontal="center" vertical="center"/>
    </xf>
    <xf numFmtId="181" fontId="11" fillId="0" borderId="6" xfId="0" applyNumberFormat="1" applyFont="1" applyBorder="1" applyAlignment="1">
      <alignment horizontal="center" vertical="center"/>
    </xf>
    <xf numFmtId="180" fontId="0" fillId="0" borderId="6" xfId="0" applyNumberFormat="1" applyBorder="1">
      <alignment vertical="center"/>
    </xf>
    <xf numFmtId="0" fontId="0" fillId="0" borderId="4" xfId="0" applyBorder="1">
      <alignment vertical="center"/>
    </xf>
    <xf numFmtId="180" fontId="0" fillId="0" borderId="4" xfId="0" applyNumberFormat="1" applyBorder="1">
      <alignment vertical="center"/>
    </xf>
    <xf numFmtId="180" fontId="2" fillId="0" borderId="4" xfId="0" applyNumberFormat="1" applyFont="1" applyBorder="1">
      <alignment vertical="center"/>
    </xf>
    <xf numFmtId="180" fontId="11" fillId="0" borderId="0" xfId="0" applyNumberFormat="1" applyFont="1">
      <alignment vertical="center"/>
    </xf>
    <xf numFmtId="58" fontId="11" fillId="0" borderId="8" xfId="0" applyNumberFormat="1" applyFont="1" applyBorder="1">
      <alignment vertical="center"/>
    </xf>
    <xf numFmtId="0" fontId="11" fillId="0" borderId="9" xfId="0" applyFont="1" applyBorder="1" applyAlignment="1">
      <alignment horizontal="center" vertical="center"/>
    </xf>
    <xf numFmtId="0" fontId="11" fillId="0" borderId="10" xfId="0" applyFont="1" applyBorder="1" applyAlignment="1">
      <alignment horizontal="center" vertical="center"/>
    </xf>
    <xf numFmtId="0" fontId="11" fillId="0" borderId="11" xfId="0" applyFont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tyles" Target="styles.xml"/><Relationship Id="rId14" Type="http://schemas.openxmlformats.org/officeDocument/2006/relationships/sharedStrings" Target="sharedString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10</xdr:row>
      <xdr:rowOff>0</xdr:rowOff>
    </xdr:from>
    <xdr:to>
      <xdr:col>21</xdr:col>
      <xdr:colOff>243840</xdr:colOff>
      <xdr:row>20</xdr:row>
      <xdr:rowOff>30480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1828800"/>
          <a:ext cx="13563600" cy="1859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379730</xdr:colOff>
      <xdr:row>22</xdr:row>
      <xdr:rowOff>153670</xdr:rowOff>
    </xdr:from>
    <xdr:to>
      <xdr:col>17</xdr:col>
      <xdr:colOff>76200</xdr:colOff>
      <xdr:row>55</xdr:row>
      <xdr:rowOff>68580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9730" y="4177030"/>
          <a:ext cx="10577830" cy="59499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189865</xdr:colOff>
      <xdr:row>1</xdr:row>
      <xdr:rowOff>419735</xdr:rowOff>
    </xdr:from>
    <xdr:to>
      <xdr:col>15</xdr:col>
      <xdr:colOff>15240</xdr:colOff>
      <xdr:row>8</xdr:row>
      <xdr:rowOff>128270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064625" y="813435"/>
          <a:ext cx="3528695" cy="1981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584200</xdr:colOff>
      <xdr:row>21</xdr:row>
      <xdr:rowOff>74930</xdr:rowOff>
    </xdr:from>
    <xdr:to>
      <xdr:col>2</xdr:col>
      <xdr:colOff>960120</xdr:colOff>
      <xdr:row>44</xdr:row>
      <xdr:rowOff>106680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84200" y="5699760"/>
          <a:ext cx="1953260" cy="423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613410</xdr:colOff>
      <xdr:row>19</xdr:row>
      <xdr:rowOff>90170</xdr:rowOff>
    </xdr:from>
    <xdr:to>
      <xdr:col>6</xdr:col>
      <xdr:colOff>292100</xdr:colOff>
      <xdr:row>62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425190" y="5349240"/>
          <a:ext cx="3600450" cy="78117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3"/>
  <sheetViews>
    <sheetView workbookViewId="0">
      <selection activeCell="A21" sqref="$A21:$XFD23"/>
    </sheetView>
  </sheetViews>
  <sheetFormatPr defaultColWidth="9" defaultRowHeight="14.4"/>
  <cols>
    <col min="1" max="1" width="5.88888888888889" style="4" customWidth="1"/>
    <col min="2" max="2" width="14.1111111111111" style="43" customWidth="1"/>
    <col min="3" max="3" width="18.4444444444444" customWidth="1"/>
    <col min="4" max="4" width="17.5555555555556" customWidth="1"/>
    <col min="5" max="5" width="16.1111111111111" style="7" customWidth="1"/>
    <col min="6" max="6" width="13.4444444444444" style="7" customWidth="1"/>
    <col min="7" max="7" width="21.6666666666667" customWidth="1"/>
    <col min="9" max="9" width="10.7777777777778"/>
    <col min="10" max="10" width="13" style="7"/>
  </cols>
  <sheetData>
    <row r="1" s="56" customFormat="1" ht="42" customHeight="1" spans="1:10">
      <c r="A1" s="13" t="s">
        <v>0</v>
      </c>
      <c r="B1" s="14"/>
      <c r="C1" s="16"/>
      <c r="D1" s="16"/>
      <c r="E1" s="46"/>
      <c r="F1" s="46"/>
      <c r="J1" s="63"/>
    </row>
    <row r="2" s="2" customFormat="1" ht="24" customHeight="1" spans="1:10">
      <c r="A2" s="20" t="s">
        <v>1</v>
      </c>
      <c r="B2" s="21" t="s">
        <v>2</v>
      </c>
      <c r="C2" s="20" t="s">
        <v>3</v>
      </c>
      <c r="D2" s="20" t="s">
        <v>4</v>
      </c>
      <c r="E2" s="23" t="s">
        <v>5</v>
      </c>
      <c r="F2" s="23" t="s">
        <v>6</v>
      </c>
      <c r="J2" s="24"/>
    </row>
    <row r="3" s="73" customFormat="1" ht="24" customHeight="1" spans="1:10">
      <c r="A3" s="74">
        <v>1</v>
      </c>
      <c r="B3" s="75">
        <v>44597</v>
      </c>
      <c r="C3" s="76" t="s">
        <v>7</v>
      </c>
      <c r="D3" s="76" t="s">
        <v>8</v>
      </c>
      <c r="E3" s="77">
        <v>92500000</v>
      </c>
      <c r="F3" s="78">
        <f>E3+E4-G3</f>
        <v>88090750</v>
      </c>
      <c r="G3" s="79">
        <v>29309250</v>
      </c>
      <c r="H3" s="80" t="s">
        <v>9</v>
      </c>
      <c r="J3" s="90"/>
    </row>
    <row r="4" s="73" customFormat="1" ht="24" customHeight="1" spans="1:10">
      <c r="A4" s="74">
        <v>2</v>
      </c>
      <c r="B4" s="75">
        <v>44616</v>
      </c>
      <c r="C4" s="76" t="s">
        <v>10</v>
      </c>
      <c r="D4" s="76" t="s">
        <v>11</v>
      </c>
      <c r="E4" s="77">
        <v>24900000</v>
      </c>
      <c r="F4" s="78"/>
      <c r="G4" s="81"/>
      <c r="H4" s="80"/>
      <c r="J4" s="90"/>
    </row>
    <row r="5" s="73" customFormat="1" ht="23" customHeight="1" spans="1:11">
      <c r="A5" s="82">
        <v>3</v>
      </c>
      <c r="B5" s="83">
        <v>44627</v>
      </c>
      <c r="C5" s="82" t="s">
        <v>12</v>
      </c>
      <c r="D5" s="76" t="s">
        <v>13</v>
      </c>
      <c r="E5" s="77">
        <v>249500000</v>
      </c>
      <c r="F5" s="78">
        <f>SUM(E5:E9)</f>
        <v>471260000</v>
      </c>
      <c r="G5" s="78" t="s">
        <v>14</v>
      </c>
      <c r="H5" s="81" t="s">
        <v>15</v>
      </c>
      <c r="I5" s="91">
        <v>44735</v>
      </c>
      <c r="J5" s="79">
        <v>5663650</v>
      </c>
      <c r="K5" s="92" t="s">
        <v>9</v>
      </c>
    </row>
    <row r="6" s="73" customFormat="1" ht="24" customHeight="1" spans="1:11">
      <c r="A6" s="84"/>
      <c r="B6" s="85"/>
      <c r="C6" s="84"/>
      <c r="D6" s="76" t="s">
        <v>16</v>
      </c>
      <c r="E6" s="77">
        <v>31510000</v>
      </c>
      <c r="F6" s="78"/>
      <c r="G6" s="79">
        <f>200000000+237511300</f>
        <v>437511300</v>
      </c>
      <c r="H6" s="81"/>
      <c r="I6" s="91">
        <v>44729</v>
      </c>
      <c r="J6" s="79">
        <v>2225050</v>
      </c>
      <c r="K6" s="93"/>
    </row>
    <row r="7" s="73" customFormat="1" ht="24" customHeight="1" spans="1:11">
      <c r="A7" s="82">
        <v>4</v>
      </c>
      <c r="B7" s="83">
        <v>44643</v>
      </c>
      <c r="C7" s="82" t="s">
        <v>17</v>
      </c>
      <c r="D7" s="76" t="s">
        <v>18</v>
      </c>
      <c r="E7" s="77">
        <v>77000000</v>
      </c>
      <c r="F7" s="78"/>
      <c r="G7" s="79">
        <f>F5-J8</f>
        <v>437511300</v>
      </c>
      <c r="H7" s="81"/>
      <c r="I7" s="91">
        <v>44729</v>
      </c>
      <c r="J7" s="79">
        <v>25860000</v>
      </c>
      <c r="K7" s="93"/>
    </row>
    <row r="8" s="73" customFormat="1" ht="24" customHeight="1" spans="1:11">
      <c r="A8" s="84"/>
      <c r="B8" s="85"/>
      <c r="C8" s="84"/>
      <c r="D8" s="76" t="s">
        <v>19</v>
      </c>
      <c r="E8" s="77">
        <v>40000000</v>
      </c>
      <c r="F8" s="78"/>
      <c r="G8" s="79"/>
      <c r="H8" s="81"/>
      <c r="I8" s="81"/>
      <c r="J8" s="79">
        <f>SUM(J5:J7)</f>
        <v>33748700</v>
      </c>
      <c r="K8" s="94"/>
    </row>
    <row r="9" ht="24" customHeight="1" spans="1:6">
      <c r="A9" s="25">
        <v>5</v>
      </c>
      <c r="B9" s="26">
        <v>44649</v>
      </c>
      <c r="C9" s="33" t="s">
        <v>20</v>
      </c>
      <c r="D9" s="33" t="s">
        <v>21</v>
      </c>
      <c r="E9" s="47">
        <v>73250000</v>
      </c>
      <c r="F9" s="86"/>
    </row>
    <row r="10" ht="24" customHeight="1" spans="1:6">
      <c r="A10" s="25">
        <v>6</v>
      </c>
      <c r="B10" s="68">
        <v>44693</v>
      </c>
      <c r="C10" s="87" t="s">
        <v>22</v>
      </c>
      <c r="D10" s="33" t="s">
        <v>23</v>
      </c>
      <c r="E10" s="47">
        <v>154000000</v>
      </c>
      <c r="F10" s="47"/>
    </row>
    <row r="11" ht="24" customHeight="1" spans="1:6">
      <c r="A11" s="67">
        <v>7</v>
      </c>
      <c r="B11" s="68">
        <v>44701</v>
      </c>
      <c r="C11" s="67" t="s">
        <v>24</v>
      </c>
      <c r="D11" s="33" t="s">
        <v>25</v>
      </c>
      <c r="E11" s="47">
        <v>77000000</v>
      </c>
      <c r="F11" s="47"/>
    </row>
    <row r="12" ht="24" customHeight="1" spans="1:6">
      <c r="A12" s="71"/>
      <c r="B12" s="72"/>
      <c r="C12" s="71"/>
      <c r="D12" s="33" t="s">
        <v>26</v>
      </c>
      <c r="E12" s="47">
        <v>45000000</v>
      </c>
      <c r="F12" s="47"/>
    </row>
    <row r="13" ht="24" customHeight="1" spans="1:6">
      <c r="A13" s="67">
        <v>8</v>
      </c>
      <c r="B13" s="68">
        <v>44718</v>
      </c>
      <c r="C13" s="67" t="s">
        <v>27</v>
      </c>
      <c r="D13" s="33" t="s">
        <v>28</v>
      </c>
      <c r="E13" s="47">
        <v>124005000</v>
      </c>
      <c r="F13" s="47"/>
    </row>
    <row r="14" ht="24" customHeight="1" spans="1:6">
      <c r="A14" s="71"/>
      <c r="B14" s="72"/>
      <c r="C14" s="71"/>
      <c r="D14" s="33" t="s">
        <v>29</v>
      </c>
      <c r="E14" s="47">
        <v>51750000</v>
      </c>
      <c r="F14" s="47"/>
    </row>
    <row r="15" ht="24" customHeight="1" spans="1:6">
      <c r="A15" s="67">
        <v>9</v>
      </c>
      <c r="B15" s="68">
        <v>44720</v>
      </c>
      <c r="C15" s="87" t="s">
        <v>30</v>
      </c>
      <c r="D15" s="87" t="s">
        <v>31</v>
      </c>
      <c r="E15" s="47">
        <v>114715000</v>
      </c>
      <c r="F15" s="88"/>
    </row>
    <row r="16" ht="24" customHeight="1" spans="1:6">
      <c r="A16" s="67">
        <v>10</v>
      </c>
      <c r="B16" s="68">
        <v>44729</v>
      </c>
      <c r="C16" s="67" t="s">
        <v>32</v>
      </c>
      <c r="D16" s="87" t="s">
        <v>33</v>
      </c>
      <c r="E16" s="47">
        <v>73300000</v>
      </c>
      <c r="F16" s="88"/>
    </row>
    <row r="17" ht="24" customHeight="1" spans="1:6">
      <c r="A17" s="69"/>
      <c r="B17" s="70"/>
      <c r="C17" s="69"/>
      <c r="D17" s="87" t="s">
        <v>34</v>
      </c>
      <c r="E17" s="47">
        <v>62500000</v>
      </c>
      <c r="F17" s="88"/>
    </row>
    <row r="18" ht="24" customHeight="1" spans="1:6">
      <c r="A18" s="67"/>
      <c r="B18" s="67"/>
      <c r="C18" s="87"/>
      <c r="D18" s="87"/>
      <c r="E18" s="89"/>
      <c r="F18" s="88"/>
    </row>
    <row r="19" ht="24" customHeight="1" spans="1:6">
      <c r="A19" s="36" t="s">
        <v>35</v>
      </c>
      <c r="B19" s="36"/>
      <c r="C19" s="38"/>
      <c r="D19" s="38"/>
      <c r="E19" s="50">
        <f>SUM(E3:E18)</f>
        <v>1290930000</v>
      </c>
      <c r="F19" s="62"/>
    </row>
    <row r="20" ht="15.15"/>
    <row r="21" s="3" customFormat="1" spans="1:10">
      <c r="A21" s="2"/>
      <c r="B21" s="45" t="s">
        <v>36</v>
      </c>
      <c r="E21" s="35" t="s">
        <v>37</v>
      </c>
      <c r="F21" s="35"/>
      <c r="J21" s="35"/>
    </row>
    <row r="23" s="3" customFormat="1" spans="1:10">
      <c r="A23" s="2"/>
      <c r="B23" s="45" t="s">
        <v>38</v>
      </c>
      <c r="E23" s="35"/>
      <c r="F23" s="35"/>
      <c r="J23" s="35"/>
    </row>
  </sheetData>
  <mergeCells count="21">
    <mergeCell ref="A1:F1"/>
    <mergeCell ref="A19:B19"/>
    <mergeCell ref="A5:A6"/>
    <mergeCell ref="A7:A8"/>
    <mergeCell ref="A11:A12"/>
    <mergeCell ref="A13:A14"/>
    <mergeCell ref="A16:A17"/>
    <mergeCell ref="B5:B6"/>
    <mergeCell ref="B7:B8"/>
    <mergeCell ref="B11:B12"/>
    <mergeCell ref="B13:B14"/>
    <mergeCell ref="B16:B17"/>
    <mergeCell ref="C5:C6"/>
    <mergeCell ref="C7:C8"/>
    <mergeCell ref="C11:C12"/>
    <mergeCell ref="C13:C14"/>
    <mergeCell ref="C16:C17"/>
    <mergeCell ref="F3:F4"/>
    <mergeCell ref="F5:F8"/>
    <mergeCell ref="H3:H4"/>
    <mergeCell ref="K5:K8"/>
  </mergeCells>
  <pageMargins left="0.700694444444445" right="0.700694444444445" top="0.751388888888889" bottom="0.751388888888889" header="0.298611111111111" footer="0.298611111111111"/>
  <pageSetup paperSize="9" orientation="portrait" horizontalDpi="600"/>
  <headerFooter>
    <oddHeader>&amp;C&amp;"Arial Black"&amp;20TANDA TERIMA</oddHead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D4:D9"/>
  <sheetViews>
    <sheetView topLeftCell="A7" workbookViewId="0">
      <selection activeCell="T29" sqref="T29"/>
    </sheetView>
  </sheetViews>
  <sheetFormatPr defaultColWidth="8.88888888888889" defaultRowHeight="14.4" outlineLevelCol="3"/>
  <cols>
    <col min="4" max="4" width="16.4444444444444" style="7"/>
  </cols>
  <sheetData>
    <row r="4" spans="4:4">
      <c r="D4" s="7">
        <v>95500000</v>
      </c>
    </row>
    <row r="5" spans="4:4">
      <c r="D5" s="7">
        <v>79000000</v>
      </c>
    </row>
    <row r="6" spans="4:4">
      <c r="D6" s="7">
        <v>46500000</v>
      </c>
    </row>
    <row r="9" spans="4:4">
      <c r="D9" s="7">
        <f>SUM(D4:D8)</f>
        <v>221000000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K26"/>
  <sheetViews>
    <sheetView topLeftCell="A15" workbookViewId="0">
      <selection activeCell="H26" sqref="H26"/>
    </sheetView>
  </sheetViews>
  <sheetFormatPr defaultColWidth="9" defaultRowHeight="14.4"/>
  <cols>
    <col min="1" max="1" width="9" style="4"/>
    <col min="2" max="2" width="14" customWidth="1"/>
    <col min="3" max="3" width="18" style="4" customWidth="1"/>
    <col min="4" max="4" width="20.5555555555556" customWidth="1"/>
    <col min="5" max="5" width="18.3333333333333" customWidth="1"/>
    <col min="6" max="6" width="14.7777777777778" style="6" customWidth="1"/>
    <col min="7" max="7" width="8.11111111111111" customWidth="1"/>
    <col min="8" max="8" width="21.7777777777778" style="7" customWidth="1"/>
    <col min="9" max="9" width="22.3333333333333" customWidth="1"/>
    <col min="10" max="10" width="24.7777777777778" customWidth="1"/>
    <col min="11" max="11" width="15.6666666666667" customWidth="1"/>
  </cols>
  <sheetData>
    <row r="1" customFormat="1" ht="31" customHeight="1" spans="1:8">
      <c r="A1" s="8" t="s">
        <v>39</v>
      </c>
      <c r="B1" s="9"/>
      <c r="C1" s="10"/>
      <c r="D1" s="10"/>
      <c r="E1" s="12"/>
      <c r="F1" s="12"/>
      <c r="H1" s="7"/>
    </row>
    <row r="2" s="1" customFormat="1" ht="40" customHeight="1" spans="1:10">
      <c r="A2" s="13" t="s">
        <v>121</v>
      </c>
      <c r="B2" s="14"/>
      <c r="C2" s="15"/>
      <c r="D2" s="16"/>
      <c r="E2" s="46"/>
      <c r="F2" s="18"/>
      <c r="H2" s="19"/>
      <c r="J2" s="19"/>
    </row>
    <row r="3" s="2" customFormat="1" ht="24" customHeight="1" spans="1:11">
      <c r="A3" s="20" t="s">
        <v>1</v>
      </c>
      <c r="B3" s="21" t="s">
        <v>2</v>
      </c>
      <c r="C3" s="20" t="s">
        <v>3</v>
      </c>
      <c r="D3" s="20" t="s">
        <v>4</v>
      </c>
      <c r="E3" s="23" t="s">
        <v>5</v>
      </c>
      <c r="F3" s="23" t="s">
        <v>6</v>
      </c>
      <c r="H3" s="24" t="s">
        <v>122</v>
      </c>
      <c r="I3" s="2" t="s">
        <v>123</v>
      </c>
      <c r="J3" s="24">
        <v>18602150</v>
      </c>
      <c r="K3" s="24">
        <v>5495000</v>
      </c>
    </row>
    <row r="4" customFormat="1" ht="23" customHeight="1" spans="1:11">
      <c r="A4" s="25">
        <v>1</v>
      </c>
      <c r="B4" s="26">
        <v>45416</v>
      </c>
      <c r="C4" s="25" t="s">
        <v>124</v>
      </c>
      <c r="D4" s="33" t="s">
        <v>125</v>
      </c>
      <c r="E4" s="47">
        <v>46990000</v>
      </c>
      <c r="F4" s="28">
        <f>SUM(E4:E8)</f>
        <v>364500000</v>
      </c>
      <c r="H4" s="7">
        <v>155182750</v>
      </c>
      <c r="J4" s="24">
        <v>10924650</v>
      </c>
      <c r="K4" s="24">
        <v>741350</v>
      </c>
    </row>
    <row r="5" customFormat="1" ht="23" customHeight="1" spans="1:11">
      <c r="A5" s="25">
        <v>2</v>
      </c>
      <c r="B5" s="26">
        <v>45430</v>
      </c>
      <c r="C5" s="25" t="s">
        <v>126</v>
      </c>
      <c r="D5" s="33" t="s">
        <v>127</v>
      </c>
      <c r="E5" s="48">
        <v>158060000</v>
      </c>
      <c r="F5" s="29"/>
      <c r="H5" s="7">
        <v>150393850</v>
      </c>
      <c r="J5" s="24">
        <v>7332400</v>
      </c>
      <c r="K5" s="24">
        <v>2819800</v>
      </c>
    </row>
    <row r="6" customFormat="1" ht="23" customHeight="1" spans="1:11">
      <c r="A6" s="25">
        <v>3</v>
      </c>
      <c r="B6" s="26">
        <v>45454</v>
      </c>
      <c r="C6" s="25" t="s">
        <v>128</v>
      </c>
      <c r="D6" s="25" t="s">
        <v>128</v>
      </c>
      <c r="E6" s="48">
        <v>87750000</v>
      </c>
      <c r="F6" s="29"/>
      <c r="H6" s="31">
        <f>SUM(H4:H5)</f>
        <v>305576600</v>
      </c>
      <c r="I6" s="7">
        <f>F4-H6</f>
        <v>58923400</v>
      </c>
      <c r="J6" s="24">
        <v>395900</v>
      </c>
      <c r="K6" s="24"/>
    </row>
    <row r="7" customFormat="1" ht="23" customHeight="1" spans="1:11">
      <c r="A7" s="25">
        <v>4</v>
      </c>
      <c r="B7" s="26">
        <v>45471</v>
      </c>
      <c r="C7" s="25" t="s">
        <v>129</v>
      </c>
      <c r="D7" s="25" t="s">
        <v>129</v>
      </c>
      <c r="E7" s="47">
        <v>55100000</v>
      </c>
      <c r="F7" s="29"/>
      <c r="H7" s="7"/>
      <c r="J7" s="24">
        <v>3495150</v>
      </c>
      <c r="K7" s="24"/>
    </row>
    <row r="8" customFormat="1" ht="23" customHeight="1" spans="1:11">
      <c r="A8" s="25">
        <v>5</v>
      </c>
      <c r="B8" s="26">
        <v>45484</v>
      </c>
      <c r="C8" s="25" t="s">
        <v>130</v>
      </c>
      <c r="D8" s="25" t="s">
        <v>130</v>
      </c>
      <c r="E8" s="47">
        <v>16600000</v>
      </c>
      <c r="F8" s="30"/>
      <c r="H8" s="7"/>
      <c r="J8" s="24">
        <v>1552500</v>
      </c>
      <c r="K8" s="24"/>
    </row>
    <row r="9" customFormat="1" ht="23" customHeight="1" spans="1:11">
      <c r="A9" s="25"/>
      <c r="B9" s="26"/>
      <c r="C9" s="25"/>
      <c r="D9" s="25"/>
      <c r="E9" s="47"/>
      <c r="F9" s="30"/>
      <c r="H9" s="7"/>
      <c r="J9" s="24">
        <v>6112000</v>
      </c>
      <c r="K9" s="24"/>
    </row>
    <row r="10" customFormat="1" ht="23" customHeight="1" spans="1:11">
      <c r="A10" s="25"/>
      <c r="B10" s="26"/>
      <c r="C10" s="25"/>
      <c r="D10" s="25"/>
      <c r="E10" s="47"/>
      <c r="F10" s="30"/>
      <c r="H10" s="7"/>
      <c r="J10" s="24">
        <v>1452500</v>
      </c>
      <c r="K10" s="24"/>
    </row>
    <row r="11" customFormat="1" ht="23" customHeight="1" spans="1:11">
      <c r="A11" s="25"/>
      <c r="B11" s="26"/>
      <c r="C11" s="25"/>
      <c r="D11" s="25"/>
      <c r="E11" s="47"/>
      <c r="F11" s="30"/>
      <c r="H11" s="7"/>
      <c r="J11" s="51">
        <f>SUM(J3:K10)</f>
        <v>58923400</v>
      </c>
      <c r="K11" s="51"/>
    </row>
    <row r="12" customFormat="1" ht="23" customHeight="1" spans="1:11">
      <c r="A12" s="25"/>
      <c r="B12" s="26"/>
      <c r="C12" s="25"/>
      <c r="D12" s="25"/>
      <c r="E12" s="47"/>
      <c r="F12" s="30"/>
      <c r="H12" s="24" t="s">
        <v>122</v>
      </c>
      <c r="J12" s="51"/>
      <c r="K12" s="51"/>
    </row>
    <row r="13" customFormat="1" ht="23" customHeight="1" spans="1:10">
      <c r="A13" s="25">
        <v>6</v>
      </c>
      <c r="B13" s="26">
        <v>45527</v>
      </c>
      <c r="C13" s="25" t="s">
        <v>131</v>
      </c>
      <c r="D13" s="25" t="s">
        <v>131</v>
      </c>
      <c r="E13" s="47">
        <v>23000000</v>
      </c>
      <c r="F13" s="49" t="s">
        <v>132</v>
      </c>
      <c r="H13" s="7">
        <v>13099050</v>
      </c>
      <c r="I13" s="7">
        <f>J15+J14+J13</f>
        <v>9900950</v>
      </c>
      <c r="J13" s="24">
        <v>4047300</v>
      </c>
    </row>
    <row r="14" customFormat="1" ht="23" customHeight="1" spans="1:10">
      <c r="A14" s="25"/>
      <c r="B14" s="26"/>
      <c r="C14" s="25"/>
      <c r="D14" s="25"/>
      <c r="E14" s="47"/>
      <c r="F14" s="32"/>
      <c r="H14" s="7"/>
      <c r="I14" s="7">
        <f>H13+I13</f>
        <v>23000000</v>
      </c>
      <c r="J14" s="24">
        <v>1394350</v>
      </c>
    </row>
    <row r="15" customFormat="1" ht="23" customHeight="1" spans="1:10">
      <c r="A15" s="25"/>
      <c r="B15" s="26"/>
      <c r="C15" s="25"/>
      <c r="D15" s="25"/>
      <c r="E15" s="47"/>
      <c r="F15" s="32"/>
      <c r="H15" s="7"/>
      <c r="J15" s="24">
        <v>4459300</v>
      </c>
    </row>
    <row r="16" customFormat="1" ht="23" customHeight="1" spans="1:10">
      <c r="A16" s="25"/>
      <c r="B16" s="26"/>
      <c r="C16" s="25"/>
      <c r="D16" s="25"/>
      <c r="E16" s="47"/>
      <c r="F16" s="32"/>
      <c r="H16" s="24" t="s">
        <v>122</v>
      </c>
      <c r="J16" s="24"/>
    </row>
    <row r="17" customFormat="1" ht="23" customHeight="1" spans="1:10">
      <c r="A17" s="25">
        <v>7</v>
      </c>
      <c r="B17" s="26">
        <v>45575</v>
      </c>
      <c r="C17" s="25" t="s">
        <v>133</v>
      </c>
      <c r="D17" s="25" t="s">
        <v>133</v>
      </c>
      <c r="E17" s="48">
        <v>75250000</v>
      </c>
      <c r="F17" s="28">
        <f>E19+E18+E17</f>
        <v>90125000</v>
      </c>
      <c r="H17" s="7">
        <v>69537000</v>
      </c>
      <c r="I17" s="7">
        <f>J19+J18+J17</f>
        <v>20588000</v>
      </c>
      <c r="J17" s="24">
        <v>8036650</v>
      </c>
    </row>
    <row r="18" customFormat="1" ht="23" customHeight="1" spans="1:10">
      <c r="A18" s="25">
        <v>8</v>
      </c>
      <c r="B18" s="26">
        <v>45588</v>
      </c>
      <c r="C18" s="25" t="s">
        <v>134</v>
      </c>
      <c r="D18" s="25" t="s">
        <v>134</v>
      </c>
      <c r="E18" s="47">
        <v>5000000</v>
      </c>
      <c r="F18" s="29"/>
      <c r="H18" s="7"/>
      <c r="I18" s="31">
        <f>H17+I17</f>
        <v>90125000</v>
      </c>
      <c r="J18" s="24">
        <v>2283000</v>
      </c>
    </row>
    <row r="19" customFormat="1" ht="24" customHeight="1" spans="1:10">
      <c r="A19" s="25">
        <v>9</v>
      </c>
      <c r="B19" s="26">
        <v>45593</v>
      </c>
      <c r="C19" s="25" t="s">
        <v>135</v>
      </c>
      <c r="D19" s="25" t="s">
        <v>135</v>
      </c>
      <c r="E19" s="47">
        <v>9875000</v>
      </c>
      <c r="F19" s="30"/>
      <c r="H19" s="7"/>
      <c r="J19" s="24">
        <v>10268350</v>
      </c>
    </row>
    <row r="20" spans="1:6">
      <c r="A20" s="25"/>
      <c r="B20" s="26"/>
      <c r="C20" s="25"/>
      <c r="D20" s="33"/>
      <c r="E20" s="47"/>
      <c r="F20" s="32"/>
    </row>
    <row r="21" s="3" customFormat="1" spans="1:10">
      <c r="A21" s="25"/>
      <c r="B21" s="26"/>
      <c r="C21" s="25"/>
      <c r="D21" s="33"/>
      <c r="E21" s="47"/>
      <c r="F21" s="32"/>
      <c r="H21" s="35"/>
      <c r="J21" s="35"/>
    </row>
    <row r="22" customFormat="1" ht="15.15" spans="1:10">
      <c r="A22" s="36" t="s">
        <v>35</v>
      </c>
      <c r="B22" s="36"/>
      <c r="C22" s="37"/>
      <c r="D22" s="38"/>
      <c r="E22" s="50">
        <f>SUM(E4:E21)</f>
        <v>477625000</v>
      </c>
      <c r="F22" s="40"/>
      <c r="H22" s="7"/>
      <c r="J22" s="7"/>
    </row>
    <row r="23" s="3" customFormat="1" ht="15.15" spans="1:10">
      <c r="A23" s="4"/>
      <c r="B23"/>
      <c r="C23" s="4"/>
      <c r="D23"/>
      <c r="E23"/>
      <c r="F23" s="6"/>
      <c r="H23" s="35"/>
      <c r="J23" s="35"/>
    </row>
    <row r="24" ht="15.6" spans="1:6">
      <c r="A24" s="2"/>
      <c r="B24" s="41" t="s">
        <v>50</v>
      </c>
      <c r="C24" s="2"/>
      <c r="D24" s="3"/>
      <c r="E24" s="35" t="s">
        <v>37</v>
      </c>
      <c r="F24" s="24"/>
    </row>
    <row r="25" spans="2:5">
      <c r="B25" s="43"/>
      <c r="E25" s="7"/>
    </row>
    <row r="26" spans="1:6">
      <c r="A26" s="2"/>
      <c r="B26" s="45" t="s">
        <v>38</v>
      </c>
      <c r="C26" s="2"/>
      <c r="D26" s="3"/>
      <c r="E26" s="35"/>
      <c r="F26" s="24"/>
    </row>
  </sheetData>
  <mergeCells count="6">
    <mergeCell ref="A1:F1"/>
    <mergeCell ref="A2:F2"/>
    <mergeCell ref="J11:K11"/>
    <mergeCell ref="A22:B22"/>
    <mergeCell ref="F4:F8"/>
    <mergeCell ref="F17:F19"/>
  </mergeCells>
  <pageMargins left="0.432638888888889" right="0.75" top="0.432638888888889" bottom="1" header="0.354166666666667" footer="0.5"/>
  <pageSetup paperSize="9" scale="99" fitToHeight="0" orientation="portrait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K20"/>
  <sheetViews>
    <sheetView tabSelected="1" topLeftCell="A5" workbookViewId="0">
      <selection activeCell="B13" sqref="B13"/>
    </sheetView>
  </sheetViews>
  <sheetFormatPr defaultColWidth="9" defaultRowHeight="14.4"/>
  <cols>
    <col min="1" max="1" width="9" style="4"/>
    <col min="2" max="2" width="14" customWidth="1"/>
    <col min="3" max="3" width="18" style="4" customWidth="1"/>
    <col min="4" max="4" width="20.5555555555556" customWidth="1"/>
    <col min="5" max="5" width="18.3333333333333" style="5" customWidth="1"/>
    <col min="6" max="6" width="18.2962962962963" style="6" customWidth="1"/>
    <col min="7" max="7" width="8.11111111111111" customWidth="1"/>
    <col min="8" max="8" width="14.1111111111111" style="7"/>
    <col min="9" max="9" width="9" style="7"/>
  </cols>
  <sheetData>
    <row r="1" customFormat="1" ht="31" customHeight="1" spans="1:9">
      <c r="A1" s="8" t="s">
        <v>39</v>
      </c>
      <c r="B1" s="9"/>
      <c r="C1" s="10"/>
      <c r="D1" s="10"/>
      <c r="E1" s="11"/>
      <c r="F1" s="12"/>
      <c r="H1" s="7"/>
      <c r="I1" s="7"/>
    </row>
    <row r="2" s="1" customFormat="1" ht="40" customHeight="1" spans="1:9">
      <c r="A2" s="13" t="s">
        <v>136</v>
      </c>
      <c r="B2" s="14"/>
      <c r="C2" s="15"/>
      <c r="D2" s="16"/>
      <c r="E2" s="17"/>
      <c r="F2" s="18"/>
      <c r="H2" s="19"/>
      <c r="I2" s="19"/>
    </row>
    <row r="3" s="2" customFormat="1" ht="24" customHeight="1" spans="1:9">
      <c r="A3" s="20" t="s">
        <v>1</v>
      </c>
      <c r="B3" s="21" t="s">
        <v>2</v>
      </c>
      <c r="C3" s="20" t="s">
        <v>3</v>
      </c>
      <c r="D3" s="20" t="s">
        <v>4</v>
      </c>
      <c r="E3" s="22" t="s">
        <v>5</v>
      </c>
      <c r="F3" s="23" t="s">
        <v>6</v>
      </c>
      <c r="H3" s="24"/>
      <c r="I3" s="24"/>
    </row>
    <row r="4" customFormat="1" ht="23" customHeight="1" spans="1:9">
      <c r="A4" s="25">
        <v>1</v>
      </c>
      <c r="B4" s="26">
        <v>45609</v>
      </c>
      <c r="C4" s="25" t="s">
        <v>137</v>
      </c>
      <c r="D4" s="25" t="s">
        <v>137</v>
      </c>
      <c r="E4" s="27">
        <v>26930000</v>
      </c>
      <c r="F4" s="28">
        <f>SUM(E4:E8)</f>
        <v>144285000</v>
      </c>
      <c r="G4" t="s">
        <v>138</v>
      </c>
      <c r="H4" s="7">
        <v>12658800</v>
      </c>
      <c r="I4" s="7"/>
    </row>
    <row r="5" customFormat="1" ht="23" customHeight="1" spans="1:9">
      <c r="A5" s="25">
        <v>2</v>
      </c>
      <c r="B5" s="26">
        <v>45610</v>
      </c>
      <c r="C5" s="25" t="s">
        <v>139</v>
      </c>
      <c r="D5" s="25" t="s">
        <v>139</v>
      </c>
      <c r="E5" s="27">
        <v>9205000</v>
      </c>
      <c r="F5" s="29"/>
      <c r="G5" t="s">
        <v>140</v>
      </c>
      <c r="H5" s="7">
        <v>5677400</v>
      </c>
      <c r="I5" s="7"/>
    </row>
    <row r="6" customFormat="1" ht="23" customHeight="1" spans="1:9">
      <c r="A6" s="25">
        <v>3</v>
      </c>
      <c r="B6" s="26">
        <v>45612</v>
      </c>
      <c r="C6" s="25" t="s">
        <v>141</v>
      </c>
      <c r="D6" s="25" t="s">
        <v>141</v>
      </c>
      <c r="E6" s="27">
        <v>37500000</v>
      </c>
      <c r="F6" s="29"/>
      <c r="G6" t="s">
        <v>142</v>
      </c>
      <c r="H6" s="7">
        <v>2533700</v>
      </c>
      <c r="I6" s="7"/>
    </row>
    <row r="7" customFormat="1" ht="23" customHeight="1" spans="1:9">
      <c r="A7" s="25">
        <v>4</v>
      </c>
      <c r="B7" s="26">
        <v>45622</v>
      </c>
      <c r="C7" s="25" t="s">
        <v>143</v>
      </c>
      <c r="D7" s="25" t="s">
        <v>143</v>
      </c>
      <c r="E7" s="27">
        <v>63950000</v>
      </c>
      <c r="F7" s="29"/>
      <c r="H7" s="7">
        <f>SUM(H4:H6)</f>
        <v>20869900</v>
      </c>
      <c r="I7" s="7"/>
    </row>
    <row r="8" customFormat="1" ht="23" customHeight="1" spans="1:9">
      <c r="A8" s="25">
        <v>5</v>
      </c>
      <c r="B8" s="26">
        <v>45622</v>
      </c>
      <c r="C8" s="25" t="s">
        <v>144</v>
      </c>
      <c r="D8" s="25" t="s">
        <v>144</v>
      </c>
      <c r="E8" s="27">
        <v>6700000</v>
      </c>
      <c r="F8" s="30"/>
      <c r="H8" s="31">
        <f>F4-H7</f>
        <v>123415100</v>
      </c>
      <c r="I8" s="7"/>
    </row>
    <row r="9" customFormat="1" ht="23" customHeight="1" spans="1:9">
      <c r="A9" s="25">
        <v>6</v>
      </c>
      <c r="B9" s="26">
        <v>45632</v>
      </c>
      <c r="C9" s="25" t="s">
        <v>145</v>
      </c>
      <c r="D9" s="25" t="s">
        <v>145</v>
      </c>
      <c r="E9" s="27">
        <v>11950000</v>
      </c>
      <c r="F9" s="28">
        <f>E11+E10+E9</f>
        <v>70200000</v>
      </c>
      <c r="G9" t="s">
        <v>138</v>
      </c>
      <c r="H9" s="7">
        <v>5807700</v>
      </c>
      <c r="I9" s="7"/>
    </row>
    <row r="10" customFormat="1" ht="23" customHeight="1" spans="1:9">
      <c r="A10" s="25">
        <v>7</v>
      </c>
      <c r="B10" s="26">
        <v>45640</v>
      </c>
      <c r="C10" s="25" t="s">
        <v>146</v>
      </c>
      <c r="D10" s="25" t="s">
        <v>146</v>
      </c>
      <c r="E10" s="27">
        <v>28750000</v>
      </c>
      <c r="F10" s="29"/>
      <c r="H10" s="31">
        <f>F9-H9</f>
        <v>64392300</v>
      </c>
      <c r="I10" s="7"/>
    </row>
    <row r="11" customFormat="1" ht="23" customHeight="1" spans="1:11">
      <c r="A11" s="25">
        <v>8</v>
      </c>
      <c r="B11" s="26">
        <v>45650</v>
      </c>
      <c r="C11" s="25" t="s">
        <v>147</v>
      </c>
      <c r="D11" s="25" t="s">
        <v>147</v>
      </c>
      <c r="E11" s="27">
        <v>29500000</v>
      </c>
      <c r="F11" s="30"/>
      <c r="H11" s="7"/>
      <c r="I11" s="7"/>
      <c r="K11">
        <v>2125300</v>
      </c>
    </row>
    <row r="12" customFormat="1" ht="23" customHeight="1" spans="1:11">
      <c r="A12" s="25">
        <v>9</v>
      </c>
      <c r="B12" s="26">
        <v>45663</v>
      </c>
      <c r="C12" s="25" t="s">
        <v>148</v>
      </c>
      <c r="D12" s="25" t="s">
        <v>148</v>
      </c>
      <c r="E12" s="27">
        <v>75500000</v>
      </c>
      <c r="F12" s="32"/>
      <c r="H12" s="7">
        <f>E12-K11-K12</f>
        <v>67101100</v>
      </c>
      <c r="I12" s="7"/>
      <c r="K12">
        <v>6273600</v>
      </c>
    </row>
    <row r="13" customFormat="1" ht="23" customHeight="1" spans="1:9">
      <c r="A13" s="25">
        <v>10</v>
      </c>
      <c r="B13" s="26">
        <v>45692</v>
      </c>
      <c r="C13" s="25" t="s">
        <v>149</v>
      </c>
      <c r="D13" s="25" t="s">
        <v>149</v>
      </c>
      <c r="E13" s="27">
        <v>73785000</v>
      </c>
      <c r="F13" s="32"/>
      <c r="H13" s="7"/>
      <c r="I13" s="7"/>
    </row>
    <row r="14" customFormat="1" spans="1:9">
      <c r="A14" s="25"/>
      <c r="B14" s="26"/>
      <c r="C14" s="25"/>
      <c r="D14" s="33"/>
      <c r="E14" s="34"/>
      <c r="F14" s="32"/>
      <c r="H14" s="7"/>
      <c r="I14" s="7"/>
    </row>
    <row r="15" s="3" customFormat="1" spans="1:9">
      <c r="A15" s="25"/>
      <c r="B15" s="26"/>
      <c r="C15" s="25"/>
      <c r="D15" s="33"/>
      <c r="E15" s="34"/>
      <c r="F15" s="32"/>
      <c r="H15" s="35"/>
      <c r="I15" s="35"/>
    </row>
    <row r="16" customFormat="1" ht="15.15" spans="1:9">
      <c r="A16" s="36" t="s">
        <v>35</v>
      </c>
      <c r="B16" s="36"/>
      <c r="C16" s="37"/>
      <c r="D16" s="38"/>
      <c r="E16" s="39">
        <f>SUM(E4:E15)</f>
        <v>363770000</v>
      </c>
      <c r="F16" s="40"/>
      <c r="H16" s="7"/>
      <c r="I16" s="7"/>
    </row>
    <row r="17" s="3" customFormat="1" ht="15.15" spans="1:9">
      <c r="A17" s="4"/>
      <c r="B17"/>
      <c r="C17" s="4"/>
      <c r="D17"/>
      <c r="E17" s="5"/>
      <c r="F17" s="6"/>
      <c r="H17" s="35"/>
      <c r="I17" s="35"/>
    </row>
    <row r="18" customFormat="1" ht="15.6" spans="1:9">
      <c r="A18" s="2"/>
      <c r="B18" s="41" t="s">
        <v>50</v>
      </c>
      <c r="C18" s="2"/>
      <c r="D18" s="3"/>
      <c r="E18" s="42" t="s">
        <v>37</v>
      </c>
      <c r="F18" s="24"/>
      <c r="H18" s="7"/>
      <c r="I18" s="7"/>
    </row>
    <row r="19" customFormat="1" spans="1:9">
      <c r="A19" s="4"/>
      <c r="B19" s="43"/>
      <c r="C19" s="4"/>
      <c r="E19" s="44"/>
      <c r="F19" s="6"/>
      <c r="H19" s="7"/>
      <c r="I19" s="7"/>
    </row>
    <row r="20" customFormat="1" spans="1:9">
      <c r="A20" s="2"/>
      <c r="B20" s="45" t="s">
        <v>38</v>
      </c>
      <c r="C20" s="2"/>
      <c r="D20" s="3"/>
      <c r="E20" s="42"/>
      <c r="F20" s="24"/>
      <c r="H20" s="7"/>
      <c r="I20" s="7"/>
    </row>
  </sheetData>
  <mergeCells count="5">
    <mergeCell ref="A1:F1"/>
    <mergeCell ref="A2:F2"/>
    <mergeCell ref="A16:B16"/>
    <mergeCell ref="F4:F8"/>
    <mergeCell ref="F9:F11"/>
  </mergeCells>
  <pageMargins left="0.393055555555556" right="0.354166666666667" top="0.708333333333333" bottom="1" header="0.5" footer="0.5"/>
  <pageSetup paperSize="9" fitToHeight="0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4"/>
  <sheetViews>
    <sheetView workbookViewId="0">
      <selection activeCell="E9" sqref="E9"/>
    </sheetView>
  </sheetViews>
  <sheetFormatPr defaultColWidth="9" defaultRowHeight="14.4"/>
  <cols>
    <col min="1" max="1" width="9" style="4"/>
    <col min="2" max="2" width="14" customWidth="1"/>
    <col min="3" max="3" width="15.5555555555556" style="4" customWidth="1"/>
    <col min="4" max="4" width="20.5555555555556" customWidth="1"/>
    <col min="5" max="5" width="15.6666666666667" customWidth="1"/>
    <col min="6" max="6" width="13.1111111111111" customWidth="1"/>
  </cols>
  <sheetData>
    <row r="1" ht="31" customHeight="1" spans="1:6">
      <c r="A1" s="8" t="s">
        <v>39</v>
      </c>
      <c r="B1" s="9"/>
      <c r="C1" s="10"/>
      <c r="D1" s="10"/>
      <c r="E1" s="12"/>
      <c r="F1" s="12"/>
    </row>
    <row r="2" s="56" customFormat="1" ht="19" customHeight="1" spans="1:10">
      <c r="A2" s="57" t="s">
        <v>40</v>
      </c>
      <c r="B2" s="58"/>
      <c r="C2" s="59"/>
      <c r="D2" s="60"/>
      <c r="E2" s="61"/>
      <c r="F2" s="61"/>
      <c r="J2" s="63"/>
    </row>
    <row r="3" s="2" customFormat="1" ht="24" customHeight="1" spans="1:10">
      <c r="A3" s="20" t="s">
        <v>1</v>
      </c>
      <c r="B3" s="21" t="s">
        <v>2</v>
      </c>
      <c r="C3" s="20" t="s">
        <v>3</v>
      </c>
      <c r="D3" s="20" t="s">
        <v>4</v>
      </c>
      <c r="E3" s="23" t="s">
        <v>5</v>
      </c>
      <c r="F3" s="23" t="s">
        <v>6</v>
      </c>
      <c r="J3" s="24"/>
    </row>
    <row r="4" ht="23" customHeight="1" spans="1:6">
      <c r="A4" s="25">
        <v>1</v>
      </c>
      <c r="B4" s="26">
        <v>44735</v>
      </c>
      <c r="C4" s="25" t="s">
        <v>41</v>
      </c>
      <c r="D4" s="33" t="s">
        <v>42</v>
      </c>
      <c r="E4" s="47">
        <v>72070000</v>
      </c>
      <c r="F4" s="33"/>
    </row>
    <row r="5" ht="23" customHeight="1" spans="1:6">
      <c r="A5" s="67">
        <v>2</v>
      </c>
      <c r="B5" s="68">
        <v>44775</v>
      </c>
      <c r="C5" s="67" t="s">
        <v>43</v>
      </c>
      <c r="D5" s="33" t="s">
        <v>44</v>
      </c>
      <c r="E5" s="47">
        <v>174800000</v>
      </c>
      <c r="F5" s="33"/>
    </row>
    <row r="6" ht="23" customHeight="1" spans="1:6">
      <c r="A6" s="69"/>
      <c r="B6" s="70"/>
      <c r="C6" s="69"/>
      <c r="D6" s="33" t="s">
        <v>45</v>
      </c>
      <c r="E6" s="47">
        <v>36000000</v>
      </c>
      <c r="F6" s="33"/>
    </row>
    <row r="7" ht="23" customHeight="1" spans="1:6">
      <c r="A7" s="71"/>
      <c r="B7" s="72"/>
      <c r="C7" s="71"/>
      <c r="D7" s="33" t="s">
        <v>46</v>
      </c>
      <c r="E7" s="47">
        <v>180850000</v>
      </c>
      <c r="F7" s="33"/>
    </row>
    <row r="8" ht="23" customHeight="1" spans="1:6">
      <c r="A8" s="25">
        <v>3</v>
      </c>
      <c r="B8" s="26">
        <v>44809</v>
      </c>
      <c r="C8" s="25" t="s">
        <v>47</v>
      </c>
      <c r="D8" s="33" t="s">
        <v>48</v>
      </c>
      <c r="E8" s="47">
        <v>48625000</v>
      </c>
      <c r="F8" s="33"/>
    </row>
    <row r="9" ht="23" customHeight="1" spans="1:6">
      <c r="A9" s="25">
        <v>4</v>
      </c>
      <c r="B9" s="26">
        <v>44809</v>
      </c>
      <c r="C9" s="25" t="s">
        <v>49</v>
      </c>
      <c r="D9" s="33" t="s">
        <v>49</v>
      </c>
      <c r="E9" s="47">
        <v>88105000</v>
      </c>
      <c r="F9" s="33"/>
    </row>
    <row r="10" ht="24" customHeight="1" spans="1:10">
      <c r="A10" s="36" t="s">
        <v>35</v>
      </c>
      <c r="B10" s="36"/>
      <c r="C10" s="37"/>
      <c r="D10" s="38"/>
      <c r="E10" s="50">
        <f>SUM(E4:E9)</f>
        <v>600450000</v>
      </c>
      <c r="F10" s="62"/>
      <c r="J10" s="7"/>
    </row>
    <row r="11" ht="15.15"/>
    <row r="12" s="3" customFormat="1" ht="15.6" spans="1:10">
      <c r="A12" s="2"/>
      <c r="B12" s="41" t="s">
        <v>50</v>
      </c>
      <c r="C12" s="2"/>
      <c r="E12" s="35" t="s">
        <v>37</v>
      </c>
      <c r="F12" s="35"/>
      <c r="J12" s="35"/>
    </row>
    <row r="13" spans="2:10">
      <c r="B13" s="43"/>
      <c r="E13" s="7"/>
      <c r="F13" s="7"/>
      <c r="J13" s="7"/>
    </row>
    <row r="14" s="3" customFormat="1" spans="1:10">
      <c r="A14" s="2"/>
      <c r="B14" s="45" t="s">
        <v>38</v>
      </c>
      <c r="C14" s="2"/>
      <c r="E14" s="35"/>
      <c r="F14" s="35"/>
      <c r="J14" s="35"/>
    </row>
  </sheetData>
  <mergeCells count="6">
    <mergeCell ref="A1:F1"/>
    <mergeCell ref="A2:F2"/>
    <mergeCell ref="A10:B10"/>
    <mergeCell ref="A5:A7"/>
    <mergeCell ref="B5:B7"/>
    <mergeCell ref="C5:C7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4"/>
  <sheetViews>
    <sheetView workbookViewId="0">
      <selection activeCell="A1" sqref="$A1:$XFD1048576"/>
    </sheetView>
  </sheetViews>
  <sheetFormatPr defaultColWidth="9" defaultRowHeight="14.4"/>
  <cols>
    <col min="1" max="1" width="9" style="4"/>
    <col min="2" max="2" width="14" customWidth="1"/>
    <col min="3" max="3" width="15.5555555555556" style="4" customWidth="1"/>
    <col min="4" max="4" width="20.5555555555556" customWidth="1"/>
    <col min="5" max="5" width="15.6666666666667" customWidth="1"/>
    <col min="6" max="6" width="13.1111111111111" customWidth="1"/>
  </cols>
  <sheetData>
    <row r="1" ht="31" customHeight="1" spans="1:6">
      <c r="A1" s="8" t="s">
        <v>39</v>
      </c>
      <c r="B1" s="9"/>
      <c r="C1" s="10"/>
      <c r="D1" s="10"/>
      <c r="E1" s="12"/>
      <c r="F1" s="12"/>
    </row>
    <row r="2" s="56" customFormat="1" ht="19" customHeight="1" spans="1:10">
      <c r="A2" s="57" t="s">
        <v>51</v>
      </c>
      <c r="B2" s="58"/>
      <c r="C2" s="59"/>
      <c r="D2" s="60"/>
      <c r="E2" s="61"/>
      <c r="F2" s="61"/>
      <c r="J2" s="63"/>
    </row>
    <row r="3" s="2" customFormat="1" ht="24" customHeight="1" spans="1:10">
      <c r="A3" s="20" t="s">
        <v>1</v>
      </c>
      <c r="B3" s="21" t="s">
        <v>2</v>
      </c>
      <c r="C3" s="20" t="s">
        <v>3</v>
      </c>
      <c r="D3" s="20" t="s">
        <v>4</v>
      </c>
      <c r="E3" s="23" t="s">
        <v>5</v>
      </c>
      <c r="F3" s="23" t="s">
        <v>6</v>
      </c>
      <c r="J3" s="24"/>
    </row>
    <row r="4" ht="23" customHeight="1" spans="1:6">
      <c r="A4" s="25">
        <v>1</v>
      </c>
      <c r="B4" s="26">
        <v>44833</v>
      </c>
      <c r="C4" s="25" t="s">
        <v>52</v>
      </c>
      <c r="D4" s="33" t="s">
        <v>53</v>
      </c>
      <c r="E4" s="47">
        <v>108250000</v>
      </c>
      <c r="F4" s="33"/>
    </row>
    <row r="5" ht="23" customHeight="1" spans="1:6">
      <c r="A5" s="25">
        <v>2</v>
      </c>
      <c r="B5" s="26">
        <v>44837</v>
      </c>
      <c r="C5" s="25" t="s">
        <v>54</v>
      </c>
      <c r="D5" s="33" t="s">
        <v>55</v>
      </c>
      <c r="E5" s="47">
        <v>239200000</v>
      </c>
      <c r="F5" s="33"/>
    </row>
    <row r="6" ht="23" customHeight="1" spans="1:6">
      <c r="A6" s="25">
        <v>3</v>
      </c>
      <c r="B6" s="26">
        <v>44839</v>
      </c>
      <c r="C6" s="25" t="s">
        <v>56</v>
      </c>
      <c r="D6" s="33" t="s">
        <v>57</v>
      </c>
      <c r="E6" s="47">
        <v>77190000</v>
      </c>
      <c r="F6" s="33"/>
    </row>
    <row r="7" ht="23" customHeight="1" spans="1:6">
      <c r="A7" s="25">
        <v>4</v>
      </c>
      <c r="B7" s="26">
        <v>44844</v>
      </c>
      <c r="C7" s="25" t="s">
        <v>58</v>
      </c>
      <c r="D7" s="33" t="s">
        <v>59</v>
      </c>
      <c r="E7" s="47">
        <v>147500000</v>
      </c>
      <c r="F7" s="33"/>
    </row>
    <row r="8" ht="23" customHeight="1" spans="1:6">
      <c r="A8" s="25">
        <v>5</v>
      </c>
      <c r="B8" s="26">
        <v>44865</v>
      </c>
      <c r="C8" s="25" t="s">
        <v>60</v>
      </c>
      <c r="D8" s="33" t="s">
        <v>61</v>
      </c>
      <c r="E8" s="47">
        <v>58500000</v>
      </c>
      <c r="F8" s="33"/>
    </row>
    <row r="9" ht="23" customHeight="1" spans="1:6">
      <c r="A9" s="65"/>
      <c r="B9" s="66"/>
      <c r="C9" s="65"/>
      <c r="D9" s="33"/>
      <c r="E9" s="47"/>
      <c r="F9" s="33"/>
    </row>
    <row r="10" ht="24" customHeight="1" spans="1:10">
      <c r="A10" s="36" t="s">
        <v>35</v>
      </c>
      <c r="B10" s="36"/>
      <c r="C10" s="37"/>
      <c r="D10" s="38"/>
      <c r="E10" s="50">
        <f>SUM(E4:E9)</f>
        <v>630640000</v>
      </c>
      <c r="F10" s="62"/>
      <c r="J10" s="7"/>
    </row>
    <row r="11" ht="15.15"/>
    <row r="12" s="3" customFormat="1" ht="15.6" spans="1:10">
      <c r="A12" s="2"/>
      <c r="B12" s="41" t="s">
        <v>50</v>
      </c>
      <c r="C12" s="2"/>
      <c r="E12" s="35" t="s">
        <v>37</v>
      </c>
      <c r="F12" s="35"/>
      <c r="J12" s="35"/>
    </row>
    <row r="13" spans="2:10">
      <c r="B13" s="43"/>
      <c r="E13" s="7"/>
      <c r="F13" s="7"/>
      <c r="J13" s="7"/>
    </row>
    <row r="14" s="3" customFormat="1" spans="1:10">
      <c r="A14" s="2"/>
      <c r="B14" s="45" t="s">
        <v>38</v>
      </c>
      <c r="C14" s="2"/>
      <c r="E14" s="35"/>
      <c r="F14" s="35"/>
      <c r="J14" s="35"/>
    </row>
  </sheetData>
  <mergeCells count="3">
    <mergeCell ref="A1:F1"/>
    <mergeCell ref="A2:F2"/>
    <mergeCell ref="A10:B10"/>
  </mergeCells>
  <pageMargins left="0.7" right="0.7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5"/>
  <sheetViews>
    <sheetView workbookViewId="0">
      <selection activeCell="C13" sqref="C13"/>
    </sheetView>
  </sheetViews>
  <sheetFormatPr defaultColWidth="9" defaultRowHeight="14.4"/>
  <cols>
    <col min="1" max="1" width="9" style="4"/>
    <col min="2" max="2" width="14" customWidth="1"/>
    <col min="3" max="3" width="15.5555555555556" style="4" customWidth="1"/>
    <col min="4" max="4" width="20.5555555555556" customWidth="1"/>
    <col min="5" max="5" width="20.6666666666667" customWidth="1"/>
    <col min="6" max="6" width="13.1111111111111" customWidth="1"/>
  </cols>
  <sheetData>
    <row r="1" ht="31" customHeight="1" spans="1:6">
      <c r="A1" s="8" t="s">
        <v>39</v>
      </c>
      <c r="B1" s="9"/>
      <c r="C1" s="10"/>
      <c r="D1" s="10"/>
      <c r="E1" s="12"/>
      <c r="F1" s="12"/>
    </row>
    <row r="2" s="56" customFormat="1" ht="19" customHeight="1" spans="1:10">
      <c r="A2" s="57" t="s">
        <v>62</v>
      </c>
      <c r="B2" s="58"/>
      <c r="C2" s="59"/>
      <c r="D2" s="60"/>
      <c r="E2" s="61"/>
      <c r="F2" s="61"/>
      <c r="J2" s="63"/>
    </row>
    <row r="3" s="2" customFormat="1" ht="24" customHeight="1" spans="1:10">
      <c r="A3" s="20" t="s">
        <v>1</v>
      </c>
      <c r="B3" s="21" t="s">
        <v>2</v>
      </c>
      <c r="C3" s="20" t="s">
        <v>3</v>
      </c>
      <c r="D3" s="20" t="s">
        <v>4</v>
      </c>
      <c r="E3" s="23" t="s">
        <v>5</v>
      </c>
      <c r="F3" s="23" t="s">
        <v>6</v>
      </c>
      <c r="J3" s="24"/>
    </row>
    <row r="4" ht="23" customHeight="1" spans="1:6">
      <c r="A4" s="25">
        <v>1</v>
      </c>
      <c r="B4" s="26">
        <v>44875</v>
      </c>
      <c r="C4" s="25" t="s">
        <v>63</v>
      </c>
      <c r="D4" s="33" t="s">
        <v>64</v>
      </c>
      <c r="E4" s="47">
        <v>145300000</v>
      </c>
      <c r="F4" s="33"/>
    </row>
    <row r="5" ht="23" customHeight="1" spans="1:6">
      <c r="A5" s="25">
        <v>2</v>
      </c>
      <c r="B5" s="26">
        <v>44902</v>
      </c>
      <c r="C5" s="25" t="s">
        <v>65</v>
      </c>
      <c r="D5" s="33" t="s">
        <v>66</v>
      </c>
      <c r="E5" s="47">
        <v>126575000</v>
      </c>
      <c r="F5" s="33"/>
    </row>
    <row r="6" ht="23" customHeight="1" spans="1:6">
      <c r="A6" s="25">
        <v>3</v>
      </c>
      <c r="B6" s="26">
        <v>44907</v>
      </c>
      <c r="C6" s="25" t="s">
        <v>67</v>
      </c>
      <c r="D6" s="33" t="s">
        <v>68</v>
      </c>
      <c r="E6" s="47">
        <v>85700000</v>
      </c>
      <c r="F6" s="33"/>
    </row>
    <row r="7" ht="23" customHeight="1" spans="1:6">
      <c r="A7" s="25">
        <v>4</v>
      </c>
      <c r="B7" s="26">
        <v>44931</v>
      </c>
      <c r="C7" s="25" t="s">
        <v>69</v>
      </c>
      <c r="D7" s="64" t="s">
        <v>70</v>
      </c>
      <c r="E7" s="47">
        <v>198100000</v>
      </c>
      <c r="F7" s="33"/>
    </row>
    <row r="8" ht="23" customHeight="1" spans="1:6">
      <c r="A8" s="25">
        <v>5</v>
      </c>
      <c r="B8" s="26">
        <v>44951</v>
      </c>
      <c r="C8" s="25" t="s">
        <v>71</v>
      </c>
      <c r="D8" s="64" t="s">
        <v>72</v>
      </c>
      <c r="E8" s="47">
        <v>63145000</v>
      </c>
      <c r="F8" s="33"/>
    </row>
    <row r="9" ht="23" customHeight="1" spans="1:6">
      <c r="A9" s="25">
        <v>6</v>
      </c>
      <c r="B9" s="26">
        <v>44961</v>
      </c>
      <c r="C9" s="25" t="s">
        <v>73</v>
      </c>
      <c r="D9" s="64" t="s">
        <v>74</v>
      </c>
      <c r="E9" s="47">
        <v>205900000</v>
      </c>
      <c r="F9" s="33"/>
    </row>
    <row r="10" ht="23" customHeight="1" spans="1:6">
      <c r="A10" s="25">
        <v>7</v>
      </c>
      <c r="B10" s="26">
        <v>44974</v>
      </c>
      <c r="C10" s="25" t="s">
        <v>75</v>
      </c>
      <c r="D10" s="64" t="s">
        <v>76</v>
      </c>
      <c r="E10" s="47">
        <v>230250000</v>
      </c>
      <c r="F10" s="33"/>
    </row>
    <row r="11" ht="24" customHeight="1" spans="1:10">
      <c r="A11" s="36" t="s">
        <v>35</v>
      </c>
      <c r="B11" s="36"/>
      <c r="C11" s="37"/>
      <c r="D11" s="38"/>
      <c r="E11" s="50">
        <f>SUM(E4:E10)</f>
        <v>1054970000</v>
      </c>
      <c r="F11" s="62"/>
      <c r="J11" s="7"/>
    </row>
    <row r="12" ht="15.15"/>
    <row r="13" s="3" customFormat="1" ht="15.6" spans="1:10">
      <c r="A13" s="2"/>
      <c r="B13" s="41" t="s">
        <v>50</v>
      </c>
      <c r="C13" s="2"/>
      <c r="E13" s="35" t="s">
        <v>37</v>
      </c>
      <c r="F13" s="35"/>
      <c r="J13" s="35"/>
    </row>
    <row r="14" spans="2:10">
      <c r="B14" s="43"/>
      <c r="E14" s="7"/>
      <c r="F14" s="7"/>
      <c r="J14" s="7"/>
    </row>
    <row r="15" s="3" customFormat="1" spans="1:10">
      <c r="A15" s="2"/>
      <c r="B15" s="45" t="s">
        <v>38</v>
      </c>
      <c r="C15" s="2"/>
      <c r="E15" s="35"/>
      <c r="F15" s="35"/>
      <c r="J15" s="35"/>
    </row>
  </sheetData>
  <mergeCells count="3">
    <mergeCell ref="A1:F1"/>
    <mergeCell ref="A2:F2"/>
    <mergeCell ref="A11:B11"/>
  </mergeCell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1"/>
  <sheetViews>
    <sheetView workbookViewId="0">
      <selection activeCell="A1" sqref="$A1:$XFD1048576"/>
    </sheetView>
  </sheetViews>
  <sheetFormatPr defaultColWidth="9" defaultRowHeight="14.4"/>
  <cols>
    <col min="1" max="1" width="9" style="4"/>
    <col min="2" max="2" width="14" customWidth="1"/>
    <col min="3" max="3" width="15.5555555555556" style="4" customWidth="1"/>
    <col min="4" max="4" width="20.5555555555556" customWidth="1"/>
    <col min="5" max="5" width="15.6666666666667" customWidth="1"/>
    <col min="6" max="6" width="13.1111111111111" customWidth="1"/>
  </cols>
  <sheetData>
    <row r="1" ht="31" customHeight="1" spans="1:6">
      <c r="A1" s="8" t="s">
        <v>39</v>
      </c>
      <c r="B1" s="9"/>
      <c r="C1" s="10"/>
      <c r="D1" s="10"/>
      <c r="E1" s="12"/>
      <c r="F1" s="12"/>
    </row>
    <row r="2" s="56" customFormat="1" ht="19" customHeight="1" spans="1:10">
      <c r="A2" s="57" t="s">
        <v>77</v>
      </c>
      <c r="B2" s="58"/>
      <c r="C2" s="59"/>
      <c r="D2" s="60"/>
      <c r="E2" s="61"/>
      <c r="F2" s="61"/>
      <c r="J2" s="63"/>
    </row>
    <row r="3" s="2" customFormat="1" ht="24" customHeight="1" spans="1:10">
      <c r="A3" s="20" t="s">
        <v>1</v>
      </c>
      <c r="B3" s="21" t="s">
        <v>2</v>
      </c>
      <c r="C3" s="20" t="s">
        <v>3</v>
      </c>
      <c r="D3" s="20" t="s">
        <v>4</v>
      </c>
      <c r="E3" s="23" t="s">
        <v>5</v>
      </c>
      <c r="F3" s="23" t="s">
        <v>6</v>
      </c>
      <c r="J3" s="24"/>
    </row>
    <row r="4" ht="23" customHeight="1" spans="1:6">
      <c r="A4" s="25">
        <v>1</v>
      </c>
      <c r="B4" s="26">
        <v>45012</v>
      </c>
      <c r="C4" s="25" t="s">
        <v>78</v>
      </c>
      <c r="D4" s="33" t="s">
        <v>79</v>
      </c>
      <c r="E4" s="47">
        <v>118000000</v>
      </c>
      <c r="F4" s="33"/>
    </row>
    <row r="5" ht="23" customHeight="1" spans="1:6">
      <c r="A5" s="25">
        <v>2</v>
      </c>
      <c r="B5" s="26">
        <v>45019</v>
      </c>
      <c r="C5" s="25" t="s">
        <v>80</v>
      </c>
      <c r="D5" s="33" t="s">
        <v>81</v>
      </c>
      <c r="E5" s="47">
        <v>71000000</v>
      </c>
      <c r="F5" s="33"/>
    </row>
    <row r="6" ht="23" customHeight="1" spans="1:6">
      <c r="A6" s="25"/>
      <c r="B6" s="26"/>
      <c r="C6" s="25"/>
      <c r="D6" s="33"/>
      <c r="E6" s="47"/>
      <c r="F6" s="33"/>
    </row>
    <row r="7" ht="24" customHeight="1" spans="1:10">
      <c r="A7" s="36" t="s">
        <v>35</v>
      </c>
      <c r="B7" s="36"/>
      <c r="C7" s="37"/>
      <c r="D7" s="38"/>
      <c r="E7" s="50">
        <f>SUM(E4:E6)</f>
        <v>189000000</v>
      </c>
      <c r="F7" s="62"/>
      <c r="J7" s="7"/>
    </row>
    <row r="8" ht="15.15"/>
    <row r="9" s="3" customFormat="1" ht="15.6" spans="1:10">
      <c r="A9" s="2"/>
      <c r="B9" s="41" t="s">
        <v>50</v>
      </c>
      <c r="C9" s="2"/>
      <c r="E9" s="35" t="s">
        <v>37</v>
      </c>
      <c r="F9" s="35"/>
      <c r="J9" s="35"/>
    </row>
    <row r="10" spans="2:10">
      <c r="B10" s="43"/>
      <c r="E10" s="7"/>
      <c r="F10" s="7"/>
      <c r="J10" s="7"/>
    </row>
    <row r="11" s="3" customFormat="1" spans="1:10">
      <c r="A11" s="2"/>
      <c r="B11" s="45" t="s">
        <v>38</v>
      </c>
      <c r="C11" s="2"/>
      <c r="E11" s="35"/>
      <c r="F11" s="35"/>
      <c r="J11" s="35"/>
    </row>
  </sheetData>
  <mergeCells count="3">
    <mergeCell ref="A1:F1"/>
    <mergeCell ref="A2:F2"/>
    <mergeCell ref="A7:B7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3"/>
  <sheetViews>
    <sheetView workbookViewId="0">
      <selection activeCell="A1" sqref="$A1:$XFD1048576"/>
    </sheetView>
  </sheetViews>
  <sheetFormatPr defaultColWidth="9" defaultRowHeight="14.4"/>
  <cols>
    <col min="1" max="1" width="9" style="4"/>
    <col min="2" max="2" width="14" customWidth="1"/>
    <col min="3" max="3" width="15.5555555555556" style="4" customWidth="1"/>
    <col min="4" max="4" width="20.5555555555556" customWidth="1"/>
    <col min="5" max="5" width="15.6666666666667" customWidth="1"/>
    <col min="6" max="6" width="13.1111111111111" customWidth="1"/>
  </cols>
  <sheetData>
    <row r="1" ht="31" customHeight="1" spans="1:6">
      <c r="A1" s="8" t="s">
        <v>39</v>
      </c>
      <c r="B1" s="9"/>
      <c r="C1" s="10"/>
      <c r="D1" s="10"/>
      <c r="E1" s="12"/>
      <c r="F1" s="12"/>
    </row>
    <row r="2" s="56" customFormat="1" ht="27" customHeight="1" spans="1:10">
      <c r="A2" s="57" t="s">
        <v>82</v>
      </c>
      <c r="B2" s="58"/>
      <c r="C2" s="59"/>
      <c r="D2" s="60"/>
      <c r="E2" s="61"/>
      <c r="F2" s="61"/>
      <c r="J2" s="63"/>
    </row>
    <row r="3" s="2" customFormat="1" ht="24" customHeight="1" spans="1:10">
      <c r="A3" s="20" t="s">
        <v>1</v>
      </c>
      <c r="B3" s="21" t="s">
        <v>2</v>
      </c>
      <c r="C3" s="20" t="s">
        <v>3</v>
      </c>
      <c r="D3" s="20" t="s">
        <v>4</v>
      </c>
      <c r="E3" s="23" t="s">
        <v>5</v>
      </c>
      <c r="F3" s="23" t="s">
        <v>6</v>
      </c>
      <c r="J3" s="24"/>
    </row>
    <row r="4" ht="23" customHeight="1" spans="1:6">
      <c r="A4" s="25">
        <v>1</v>
      </c>
      <c r="B4" s="26">
        <v>45049</v>
      </c>
      <c r="C4" s="25" t="s">
        <v>83</v>
      </c>
      <c r="D4" s="33" t="s">
        <v>84</v>
      </c>
      <c r="E4" s="47">
        <v>132000000</v>
      </c>
      <c r="F4" s="33"/>
    </row>
    <row r="5" ht="23" customHeight="1" spans="1:6">
      <c r="A5" s="25">
        <v>2</v>
      </c>
      <c r="B5" s="26">
        <v>45069</v>
      </c>
      <c r="C5" s="25" t="s">
        <v>85</v>
      </c>
      <c r="D5" s="33" t="s">
        <v>86</v>
      </c>
      <c r="E5" s="47">
        <v>70500000</v>
      </c>
      <c r="F5" s="33"/>
    </row>
    <row r="6" ht="23" customHeight="1" spans="1:6">
      <c r="A6" s="25"/>
      <c r="B6" s="26">
        <v>45072</v>
      </c>
      <c r="C6" s="25" t="s">
        <v>87</v>
      </c>
      <c r="D6" s="33" t="s">
        <v>88</v>
      </c>
      <c r="E6" s="47">
        <v>254000000</v>
      </c>
      <c r="F6" s="33"/>
    </row>
    <row r="7" ht="23" customHeight="1" spans="1:6">
      <c r="A7" s="25"/>
      <c r="B7" s="26">
        <v>45084</v>
      </c>
      <c r="C7" s="25" t="s">
        <v>89</v>
      </c>
      <c r="D7" s="33" t="s">
        <v>90</v>
      </c>
      <c r="E7" s="47">
        <v>59000000</v>
      </c>
      <c r="F7" s="33"/>
    </row>
    <row r="8" ht="23" customHeight="1" spans="1:6">
      <c r="A8" s="25"/>
      <c r="B8" s="26">
        <v>45100</v>
      </c>
      <c r="C8" s="25" t="s">
        <v>91</v>
      </c>
      <c r="D8" s="33" t="s">
        <v>92</v>
      </c>
      <c r="E8" s="47">
        <v>73200000</v>
      </c>
      <c r="F8" s="33"/>
    </row>
    <row r="9" ht="24" customHeight="1" spans="1:10">
      <c r="A9" s="36" t="s">
        <v>35</v>
      </c>
      <c r="B9" s="36"/>
      <c r="C9" s="37"/>
      <c r="D9" s="38"/>
      <c r="E9" s="50">
        <f>SUM(E4:E8)</f>
        <v>588700000</v>
      </c>
      <c r="F9" s="62"/>
      <c r="J9" s="7"/>
    </row>
    <row r="10" ht="15.15"/>
    <row r="11" s="3" customFormat="1" ht="15.6" spans="1:10">
      <c r="A11" s="2"/>
      <c r="B11" s="41" t="s">
        <v>50</v>
      </c>
      <c r="C11" s="2"/>
      <c r="E11" s="35" t="s">
        <v>37</v>
      </c>
      <c r="F11" s="35"/>
      <c r="J11" s="35"/>
    </row>
    <row r="12" spans="2:10">
      <c r="B12" s="43"/>
      <c r="E12" s="7"/>
      <c r="F12" s="7"/>
      <c r="J12" s="7"/>
    </row>
    <row r="13" s="3" customFormat="1" spans="1:10">
      <c r="A13" s="2"/>
      <c r="B13" s="45" t="s">
        <v>38</v>
      </c>
      <c r="C13" s="2"/>
      <c r="E13" s="35"/>
      <c r="F13" s="35"/>
      <c r="J13" s="35"/>
    </row>
  </sheetData>
  <mergeCells count="3">
    <mergeCell ref="A1:F1"/>
    <mergeCell ref="A2:F2"/>
    <mergeCell ref="A9:B9"/>
  </mergeCells>
  <pageMargins left="0.75" right="0.75" top="0.708333333333333" bottom="1" header="0.5" footer="0.5"/>
  <pageSetup paperSize="1" orientation="portrait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3"/>
  <sheetViews>
    <sheetView workbookViewId="0">
      <selection activeCell="H18" sqref="H18"/>
    </sheetView>
  </sheetViews>
  <sheetFormatPr defaultColWidth="9" defaultRowHeight="14.4"/>
  <cols>
    <col min="1" max="1" width="9" style="4"/>
    <col min="2" max="2" width="14" customWidth="1"/>
    <col min="3" max="3" width="15.5555555555556" style="4" customWidth="1"/>
    <col min="4" max="4" width="20.5555555555556" customWidth="1"/>
    <col min="5" max="5" width="15.6666666666667" customWidth="1"/>
    <col min="6" max="6" width="13.1111111111111" customWidth="1"/>
  </cols>
  <sheetData>
    <row r="1" ht="31" customHeight="1" spans="1:6">
      <c r="A1" s="8" t="s">
        <v>39</v>
      </c>
      <c r="B1" s="9"/>
      <c r="C1" s="10"/>
      <c r="D1" s="10"/>
      <c r="E1" s="12"/>
      <c r="F1" s="12"/>
    </row>
    <row r="2" s="56" customFormat="1" ht="27" customHeight="1" spans="1:10">
      <c r="A2" s="57" t="s">
        <v>93</v>
      </c>
      <c r="B2" s="58"/>
      <c r="C2" s="59"/>
      <c r="D2" s="60"/>
      <c r="E2" s="61"/>
      <c r="F2" s="61"/>
      <c r="J2" s="63"/>
    </row>
    <row r="3" s="2" customFormat="1" ht="24" customHeight="1" spans="1:10">
      <c r="A3" s="20" t="s">
        <v>1</v>
      </c>
      <c r="B3" s="21" t="s">
        <v>2</v>
      </c>
      <c r="C3" s="20" t="s">
        <v>3</v>
      </c>
      <c r="D3" s="20" t="s">
        <v>4</v>
      </c>
      <c r="E3" s="23" t="s">
        <v>5</v>
      </c>
      <c r="F3" s="23" t="s">
        <v>6</v>
      </c>
      <c r="J3" s="24"/>
    </row>
    <row r="4" ht="23" customHeight="1" spans="1:6">
      <c r="A4" s="25">
        <v>1</v>
      </c>
      <c r="B4" s="26">
        <v>45117</v>
      </c>
      <c r="C4" s="25" t="s">
        <v>94</v>
      </c>
      <c r="D4" s="33" t="s">
        <v>95</v>
      </c>
      <c r="E4" s="47">
        <v>153850000</v>
      </c>
      <c r="F4" s="33"/>
    </row>
    <row r="5" ht="23" customHeight="1" spans="1:6">
      <c r="A5" s="25">
        <v>2</v>
      </c>
      <c r="B5" s="26">
        <v>45152</v>
      </c>
      <c r="C5" s="25" t="s">
        <v>96</v>
      </c>
      <c r="D5" s="33" t="s">
        <v>97</v>
      </c>
      <c r="E5" s="47">
        <v>144450000</v>
      </c>
      <c r="F5" s="33"/>
    </row>
    <row r="6" ht="23" customHeight="1" spans="1:6">
      <c r="A6" s="25"/>
      <c r="B6" s="26"/>
      <c r="C6" s="25"/>
      <c r="D6" s="33"/>
      <c r="E6" s="47"/>
      <c r="F6" s="33"/>
    </row>
    <row r="7" ht="23" customHeight="1" spans="1:6">
      <c r="A7" s="25"/>
      <c r="B7" s="26"/>
      <c r="C7" s="25"/>
      <c r="D7" s="33"/>
      <c r="E7" s="47"/>
      <c r="F7" s="33"/>
    </row>
    <row r="8" ht="23" customHeight="1" spans="1:6">
      <c r="A8" s="25"/>
      <c r="B8" s="26"/>
      <c r="C8" s="25"/>
      <c r="D8" s="33"/>
      <c r="E8" s="47"/>
      <c r="F8" s="33"/>
    </row>
    <row r="9" ht="24" customHeight="1" spans="1:10">
      <c r="A9" s="36" t="s">
        <v>35</v>
      </c>
      <c r="B9" s="36"/>
      <c r="C9" s="37"/>
      <c r="D9" s="38"/>
      <c r="E9" s="50">
        <f>SUM(E4:E8)</f>
        <v>298300000</v>
      </c>
      <c r="F9" s="62"/>
      <c r="J9" s="7"/>
    </row>
    <row r="10" ht="15.15"/>
    <row r="11" s="3" customFormat="1" ht="15.6" spans="1:10">
      <c r="A11" s="2"/>
      <c r="B11" s="41" t="s">
        <v>50</v>
      </c>
      <c r="C11" s="2"/>
      <c r="E11" s="35" t="s">
        <v>37</v>
      </c>
      <c r="F11" s="35"/>
      <c r="J11" s="35"/>
    </row>
    <row r="12" spans="2:10">
      <c r="B12" s="43"/>
      <c r="E12" s="7"/>
      <c r="F12" s="7"/>
      <c r="J12" s="7"/>
    </row>
    <row r="13" s="3" customFormat="1" spans="1:10">
      <c r="A13" s="2"/>
      <c r="B13" s="45" t="s">
        <v>38</v>
      </c>
      <c r="C13" s="2"/>
      <c r="E13" s="35"/>
      <c r="F13" s="35"/>
      <c r="J13" s="35"/>
    </row>
  </sheetData>
  <mergeCells count="3">
    <mergeCell ref="A1:F1"/>
    <mergeCell ref="A2:F2"/>
    <mergeCell ref="A9:B9"/>
  </mergeCells>
  <pageMargins left="0.75" right="0.75" top="1" bottom="1" header="0.5" footer="0.5"/>
  <pageSetup paperSize="9" orientation="portrait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11"/>
  <sheetViews>
    <sheetView topLeftCell="A2" workbookViewId="0">
      <selection activeCell="I8" sqref="I8"/>
    </sheetView>
  </sheetViews>
  <sheetFormatPr defaultColWidth="9" defaultRowHeight="14.4"/>
  <cols>
    <col min="1" max="1" width="9" style="4"/>
    <col min="2" max="2" width="14" customWidth="1"/>
    <col min="3" max="3" width="15.5555555555556" style="4" customWidth="1"/>
    <col min="4" max="4" width="20.5555555555556" customWidth="1"/>
    <col min="5" max="5" width="18.3333333333333" customWidth="1"/>
    <col min="6" max="6" width="13.1111111111111" style="4" customWidth="1"/>
    <col min="7" max="7" width="5.55555555555556" customWidth="1"/>
  </cols>
  <sheetData>
    <row r="1" ht="31" customHeight="1" spans="1:6">
      <c r="A1" s="8" t="s">
        <v>39</v>
      </c>
      <c r="B1" s="9"/>
      <c r="C1" s="10"/>
      <c r="D1" s="10"/>
      <c r="E1" s="12"/>
      <c r="F1" s="12"/>
    </row>
    <row r="2" s="1" customFormat="1" ht="40" customHeight="1" spans="1:10">
      <c r="A2" s="13" t="s">
        <v>98</v>
      </c>
      <c r="B2" s="14"/>
      <c r="C2" s="15"/>
      <c r="D2" s="16"/>
      <c r="E2" s="46"/>
      <c r="F2" s="18"/>
      <c r="J2" s="19"/>
    </row>
    <row r="3" s="2" customFormat="1" ht="24" customHeight="1" spans="1:10">
      <c r="A3" s="20" t="s">
        <v>1</v>
      </c>
      <c r="B3" s="21" t="s">
        <v>2</v>
      </c>
      <c r="C3" s="20" t="s">
        <v>3</v>
      </c>
      <c r="D3" s="20" t="s">
        <v>4</v>
      </c>
      <c r="E3" s="23" t="s">
        <v>5</v>
      </c>
      <c r="F3" s="23" t="s">
        <v>6</v>
      </c>
      <c r="J3" s="24"/>
    </row>
    <row r="4" ht="23" customHeight="1" spans="1:6">
      <c r="A4" s="52">
        <v>1</v>
      </c>
      <c r="B4" s="53">
        <v>45201</v>
      </c>
      <c r="C4" s="52" t="s">
        <v>99</v>
      </c>
      <c r="D4" s="54" t="s">
        <v>100</v>
      </c>
      <c r="E4" s="55">
        <v>80250000</v>
      </c>
      <c r="F4" s="52" t="s">
        <v>101</v>
      </c>
    </row>
    <row r="5" ht="23" customHeight="1" spans="1:6">
      <c r="A5" s="25"/>
      <c r="B5" s="26"/>
      <c r="C5" s="25"/>
      <c r="D5" s="33"/>
      <c r="E5" s="47"/>
      <c r="F5" s="25"/>
    </row>
    <row r="6" ht="23" customHeight="1" spans="1:6">
      <c r="A6" s="25"/>
      <c r="B6" s="26"/>
      <c r="C6" s="25"/>
      <c r="D6" s="33"/>
      <c r="E6" s="47"/>
      <c r="F6" s="25"/>
    </row>
    <row r="7" ht="24" customHeight="1" spans="1:10">
      <c r="A7" s="36" t="s">
        <v>35</v>
      </c>
      <c r="B7" s="36"/>
      <c r="C7" s="37"/>
      <c r="D7" s="38"/>
      <c r="E7" s="50">
        <f>SUM(E4:E6)</f>
        <v>80250000</v>
      </c>
      <c r="F7" s="40"/>
      <c r="J7" s="7"/>
    </row>
    <row r="8" ht="15.15"/>
    <row r="9" s="3" customFormat="1" ht="15.6" spans="1:10">
      <c r="A9" s="2"/>
      <c r="B9" s="41" t="s">
        <v>50</v>
      </c>
      <c r="C9" s="2"/>
      <c r="E9" s="35" t="s">
        <v>37</v>
      </c>
      <c r="F9" s="24"/>
      <c r="J9" s="35"/>
    </row>
    <row r="10" spans="2:10">
      <c r="B10" s="43"/>
      <c r="E10" s="7"/>
      <c r="F10" s="6"/>
      <c r="J10" s="7"/>
    </row>
    <row r="11" s="3" customFormat="1" spans="1:10">
      <c r="A11" s="2"/>
      <c r="B11" s="45" t="s">
        <v>38</v>
      </c>
      <c r="C11" s="2"/>
      <c r="E11" s="35"/>
      <c r="F11" s="24"/>
      <c r="J11" s="35"/>
    </row>
  </sheetData>
  <mergeCells count="3">
    <mergeCell ref="A1:F1"/>
    <mergeCell ref="A2:F2"/>
    <mergeCell ref="A7:B7"/>
  </mergeCells>
  <pageMargins left="0.550694444444444" right="0.75" top="0.432638888888889" bottom="1" header="0.314583333333333" footer="0.5"/>
  <pageSetup paperSize="9" orientation="portrait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J18"/>
  <sheetViews>
    <sheetView topLeftCell="A2" workbookViewId="0">
      <selection activeCell="A2" sqref="$A1:$XFD1048576"/>
    </sheetView>
  </sheetViews>
  <sheetFormatPr defaultColWidth="9" defaultRowHeight="14.4"/>
  <cols>
    <col min="1" max="1" width="9" style="4"/>
    <col min="2" max="2" width="14" customWidth="1"/>
    <col min="3" max="3" width="15.5555555555556" style="4" customWidth="1"/>
    <col min="4" max="4" width="20.5555555555556" customWidth="1"/>
    <col min="5" max="5" width="18.3333333333333" customWidth="1"/>
    <col min="6" max="6" width="13.1111111111111" style="4" customWidth="1"/>
    <col min="7" max="7" width="5.55555555555556" customWidth="1"/>
  </cols>
  <sheetData>
    <row r="1" customFormat="1" ht="31" customHeight="1" spans="1:6">
      <c r="A1" s="8" t="s">
        <v>39</v>
      </c>
      <c r="B1" s="9"/>
      <c r="C1" s="10"/>
      <c r="D1" s="10"/>
      <c r="E1" s="12"/>
      <c r="F1" s="12"/>
    </row>
    <row r="2" s="1" customFormat="1" ht="40" customHeight="1" spans="1:10">
      <c r="A2" s="13" t="s">
        <v>102</v>
      </c>
      <c r="B2" s="14"/>
      <c r="C2" s="15"/>
      <c r="D2" s="16"/>
      <c r="E2" s="46"/>
      <c r="F2" s="18"/>
      <c r="J2" s="19"/>
    </row>
    <row r="3" s="2" customFormat="1" ht="24" customHeight="1" spans="1:10">
      <c r="A3" s="20" t="s">
        <v>1</v>
      </c>
      <c r="B3" s="21" t="s">
        <v>2</v>
      </c>
      <c r="C3" s="20" t="s">
        <v>3</v>
      </c>
      <c r="D3" s="20" t="s">
        <v>4</v>
      </c>
      <c r="E3" s="23" t="s">
        <v>5</v>
      </c>
      <c r="F3" s="23" t="s">
        <v>6</v>
      </c>
      <c r="J3" s="24"/>
    </row>
    <row r="4" customFormat="1" ht="23" customHeight="1" spans="1:6">
      <c r="A4" s="25">
        <v>2</v>
      </c>
      <c r="B4" s="26">
        <v>45233</v>
      </c>
      <c r="C4" s="25" t="s">
        <v>103</v>
      </c>
      <c r="D4" s="33" t="s">
        <v>104</v>
      </c>
      <c r="E4" s="47">
        <v>42000000</v>
      </c>
      <c r="F4" s="25"/>
    </row>
    <row r="5" customFormat="1" ht="23" customHeight="1" spans="1:6">
      <c r="A5" s="52">
        <v>3</v>
      </c>
      <c r="B5" s="53">
        <v>45257</v>
      </c>
      <c r="C5" s="52" t="s">
        <v>105</v>
      </c>
      <c r="D5" s="54" t="s">
        <v>106</v>
      </c>
      <c r="E5" s="55">
        <v>28050000</v>
      </c>
      <c r="F5" s="52" t="s">
        <v>101</v>
      </c>
    </row>
    <row r="6" customFormat="1" ht="23" customHeight="1" spans="1:6">
      <c r="A6" s="25">
        <v>4</v>
      </c>
      <c r="B6" s="26">
        <v>45271</v>
      </c>
      <c r="C6" s="25" t="s">
        <v>107</v>
      </c>
      <c r="D6" s="33" t="s">
        <v>108</v>
      </c>
      <c r="E6" s="47">
        <v>78500000</v>
      </c>
      <c r="F6" s="25"/>
    </row>
    <row r="7" customFormat="1" ht="23" customHeight="1" spans="1:6">
      <c r="A7" s="25">
        <v>5</v>
      </c>
      <c r="B7" s="26">
        <v>45273</v>
      </c>
      <c r="C7" s="25" t="s">
        <v>109</v>
      </c>
      <c r="D7" s="33" t="s">
        <v>110</v>
      </c>
      <c r="E7" s="47">
        <v>198200000</v>
      </c>
      <c r="F7" s="25"/>
    </row>
    <row r="8" customFormat="1" ht="23" customHeight="1" spans="1:6">
      <c r="A8" s="25">
        <v>6</v>
      </c>
      <c r="B8" s="26">
        <v>45300</v>
      </c>
      <c r="C8" s="25" t="s">
        <v>111</v>
      </c>
      <c r="D8" s="33" t="s">
        <v>112</v>
      </c>
      <c r="E8" s="47">
        <v>78500000</v>
      </c>
      <c r="F8" s="25"/>
    </row>
    <row r="9" customFormat="1" ht="23" customHeight="1" spans="1:6">
      <c r="A9" s="25">
        <v>7</v>
      </c>
      <c r="B9" s="26">
        <v>45314</v>
      </c>
      <c r="C9" s="25" t="s">
        <v>113</v>
      </c>
      <c r="D9" s="33" t="s">
        <v>114</v>
      </c>
      <c r="E9" s="47">
        <v>93700000</v>
      </c>
      <c r="F9" s="25"/>
    </row>
    <row r="10" customFormat="1" ht="23" customHeight="1" spans="1:6">
      <c r="A10" s="25">
        <v>8</v>
      </c>
      <c r="B10" s="26">
        <v>45322</v>
      </c>
      <c r="C10" s="25" t="s">
        <v>115</v>
      </c>
      <c r="D10" s="33" t="s">
        <v>116</v>
      </c>
      <c r="E10" s="47">
        <v>41500000</v>
      </c>
      <c r="F10" s="25"/>
    </row>
    <row r="11" customFormat="1" ht="23" customHeight="1" spans="1:6">
      <c r="A11" s="25">
        <v>9</v>
      </c>
      <c r="B11" s="26">
        <v>45329</v>
      </c>
      <c r="C11" s="25" t="s">
        <v>117</v>
      </c>
      <c r="D11" s="33" t="s">
        <v>118</v>
      </c>
      <c r="E11" s="47">
        <v>104090000</v>
      </c>
      <c r="F11" s="25"/>
    </row>
    <row r="12" customFormat="1" ht="23" customHeight="1" spans="1:6">
      <c r="A12" s="25">
        <v>10</v>
      </c>
      <c r="B12" s="26">
        <v>45342</v>
      </c>
      <c r="C12" s="25" t="s">
        <v>119</v>
      </c>
      <c r="D12" s="33" t="s">
        <v>120</v>
      </c>
      <c r="E12" s="47">
        <v>90710000</v>
      </c>
      <c r="F12" s="25"/>
    </row>
    <row r="13" customFormat="1" ht="23" customHeight="1" spans="1:6">
      <c r="A13" s="25"/>
      <c r="B13" s="26"/>
      <c r="C13" s="25"/>
      <c r="D13" s="33"/>
      <c r="E13" s="47"/>
      <c r="F13" s="25"/>
    </row>
    <row r="14" ht="24" customHeight="1" spans="1:10">
      <c r="A14" s="36" t="s">
        <v>35</v>
      </c>
      <c r="B14" s="36"/>
      <c r="C14" s="37"/>
      <c r="D14" s="38"/>
      <c r="E14" s="50">
        <f>SUM(E4:E13)</f>
        <v>755250000</v>
      </c>
      <c r="F14" s="40"/>
      <c r="J14" s="7"/>
    </row>
    <row r="15" ht="15.15"/>
    <row r="16" s="3" customFormat="1" ht="15.6" spans="1:10">
      <c r="A16" s="2"/>
      <c r="B16" s="41" t="s">
        <v>50</v>
      </c>
      <c r="C16" s="2"/>
      <c r="E16" s="35" t="s">
        <v>37</v>
      </c>
      <c r="F16" s="24"/>
      <c r="J16" s="35"/>
    </row>
    <row r="17" spans="2:10">
      <c r="B17" s="43"/>
      <c r="E17" s="7"/>
      <c r="F17" s="6"/>
      <c r="J17" s="7"/>
    </row>
    <row r="18" s="3" customFormat="1" spans="1:10">
      <c r="A18" s="2"/>
      <c r="B18" s="45" t="s">
        <v>38</v>
      </c>
      <c r="C18" s="2"/>
      <c r="E18" s="35"/>
      <c r="F18" s="24"/>
      <c r="J18" s="35"/>
    </row>
  </sheetData>
  <mergeCells count="3">
    <mergeCell ref="A1:F1"/>
    <mergeCell ref="A2:F2"/>
    <mergeCell ref="A14:B14"/>
  </mergeCells>
  <pageMargins left="0.75" right="0.75" top="1" bottom="1" header="0.5" footer="0.5"/>
  <pageSetup paperSize="9" scale="97" fitToHeight="0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2022-6-22</vt:lpstr>
      <vt:lpstr>2022-9-17</vt:lpstr>
      <vt:lpstr>2022-11-2</vt:lpstr>
      <vt:lpstr>2023-3-15</vt:lpstr>
      <vt:lpstr>2023-4-26</vt:lpstr>
      <vt:lpstr>2023-7-6</vt:lpstr>
      <vt:lpstr>2023-8-15</vt:lpstr>
      <vt:lpstr>2024-3-23</vt:lpstr>
      <vt:lpstr>2024-6-26</vt:lpstr>
      <vt:lpstr>2024-8-6</vt:lpstr>
      <vt:lpstr>2024-10-16</vt:lpstr>
      <vt:lpstr>2025-2-21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45521</dc:creator>
  <cp:lastModifiedBy>前世缘</cp:lastModifiedBy>
  <dcterms:created xsi:type="dcterms:W3CDTF">2022-06-10T07:08:00Z</dcterms:created>
  <dcterms:modified xsi:type="dcterms:W3CDTF">2025-07-06T01:07:29Z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F7591423D8DE4FF3885E5AB6245FBE43</vt:lpwstr>
  </property>
  <property fmtid="{D5CDD505-2E9C-101B-9397-08002B2CF9AE}" pid="3" name="KSOProductBuildVer">
    <vt:lpwstr>2052-12.1.0.21915</vt:lpwstr>
  </property>
</Properties>
</file>